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uardo Borges\Desktop\EMPRESAS PROJETOS\PREFEITURA DONA EUZÉBIA\Rua Nilza Maria Pinto\"/>
    </mc:Choice>
  </mc:AlternateContent>
  <xr:revisionPtr revIDLastSave="0" documentId="13_ncr:1_{3F353FB9-2038-418C-BD5C-174C4E770B36}" xr6:coauthVersionLast="47" xr6:coauthVersionMax="47" xr10:uidLastSave="{00000000-0000-0000-0000-000000000000}"/>
  <bookViews>
    <workbookView xWindow="-120" yWindow="-120" windowWidth="20730" windowHeight="11160" activeTab="1" xr2:uid="{5FDA65C9-4FF6-46F6-B1E9-3CA90A9FD57B}"/>
  </bookViews>
  <sheets>
    <sheet name="Planilha" sheetId="1" r:id="rId1"/>
    <sheet name="Cronograma" sheetId="2" r:id="rId2"/>
  </sheets>
  <externalReferences>
    <externalReference r:id="rId3"/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2" l="1"/>
  <c r="E14" i="2" s="1"/>
  <c r="B14" i="2"/>
  <c r="C13" i="2"/>
  <c r="E13" i="2" s="1"/>
  <c r="B13" i="2"/>
  <c r="C12" i="2"/>
  <c r="B12" i="2"/>
  <c r="G11" i="1"/>
  <c r="H11" i="1" s="1"/>
  <c r="H10" i="1"/>
  <c r="G10" i="1"/>
  <c r="G9" i="1"/>
  <c r="H9" i="1" s="1"/>
  <c r="H12" i="1" s="1"/>
  <c r="D16" i="2" l="1"/>
  <c r="D12" i="2"/>
  <c r="D13" i="2"/>
  <c r="D14" i="2"/>
  <c r="E12" i="2"/>
</calcChain>
</file>

<file path=xl/sharedStrings.xml><?xml version="1.0" encoding="utf-8"?>
<sst xmlns="http://schemas.openxmlformats.org/spreadsheetml/2006/main" count="66" uniqueCount="52">
  <si>
    <t>PLANILHA ORÇAMENTÁRIA</t>
  </si>
  <si>
    <t>Município: Dona Euzébia</t>
  </si>
  <si>
    <t>Setop: julho 2021</t>
  </si>
  <si>
    <t>BDI= 29,07</t>
  </si>
  <si>
    <t>ITEM</t>
  </si>
  <si>
    <t>DESCRIÇÃO DOS SERVIÇOS</t>
  </si>
  <si>
    <t>CÓDIGO</t>
  </si>
  <si>
    <t>UN.</t>
  </si>
  <si>
    <t>QUANT.</t>
  </si>
  <si>
    <t>PR. UNIT.(R$)</t>
  </si>
  <si>
    <t>PR. UNIT. COM BDI(R$)</t>
  </si>
  <si>
    <t>VALOR (R$)</t>
  </si>
  <si>
    <t>1.0</t>
  </si>
  <si>
    <t>PINTURA DE LIGAÇÃO (EXECUÇÃO E FORNECIMENTO DO MATERIAL BETUMINOSO, EXCLUSIVE TRANSPORTE DO MATERIAL BETUMINOSO)</t>
  </si>
  <si>
    <t>RO-51229</t>
  </si>
  <si>
    <t>M2</t>
  </si>
  <si>
    <t>2.0</t>
  </si>
  <si>
    <t>TRANSPORTE DE CONCRETO BETUMINOSO USINADO A QUENTE. DISTÂNCIA MÉDIA DE TRANSPORTE &gt; 50,00 KM (VOLUME COMPACTADO) D-120 KM</t>
  </si>
  <si>
    <t>RO-14038</t>
  </si>
  <si>
    <t>M3XKM</t>
  </si>
  <si>
    <t>3.0</t>
  </si>
  <si>
    <t>EXECUÇÃO E APLICAÇÃO DE CONCRETO BETUMINOSO USINADO A QUENTE (CBUQ), MASSA COMERCIAL, INCLUINDO FORNECIMENTO E TRANSPORTE DOS AGREGADOS E MATERIAL BETUMINOSO, EXCLUSIVE TRANSPORTE DA MASSA ASFÁLTICA ATÉ A PISTA</t>
  </si>
  <si>
    <t>ED-7623</t>
  </si>
  <si>
    <t>m3</t>
  </si>
  <si>
    <t>TOTAL DOS SERVIÇOS</t>
  </si>
  <si>
    <t>_____________________________</t>
  </si>
  <si>
    <t>ERNANE RODRIGO THEZA</t>
  </si>
  <si>
    <t>ENGENHEIRO CIVIL</t>
  </si>
  <si>
    <t>CREA: 82.976/D</t>
  </si>
  <si>
    <t>MEMORIAL DESCRITIVO</t>
  </si>
  <si>
    <t>Pintura de ligação e asfalto em rua com pedra fincada, espessura de 5 cm. Comprimento médio 80m, largura média 3,50 m</t>
  </si>
  <si>
    <t>ENGENHEIRO CIVIL - CREA 82.976/D</t>
  </si>
  <si>
    <t>PREFEITURA MUNICIPAL DE DONA EUZÉBIA - MG</t>
  </si>
  <si>
    <t xml:space="preserve">EDITAL DE LICITAÇÃO </t>
  </si>
  <si>
    <t>AT.: COMISSÃO PERMANENTE DE LICITAÇÕES</t>
  </si>
  <si>
    <t>MODALIDADE: MENOR PREÇO GLOBAL</t>
  </si>
  <si>
    <t xml:space="preserve">ABERTURA: </t>
  </si>
  <si>
    <t>HORÁRIO:  HRS.</t>
  </si>
  <si>
    <t>LOCAL: MUNICÍPIO DE DONA EUZEBIA - MG</t>
  </si>
  <si>
    <t>CRONOGRAMA FÍSICO FINANCEIRO</t>
  </si>
  <si>
    <t>DISCRIMINAÇÃO DOS SERVIÇOS</t>
  </si>
  <si>
    <t>CONTRATO</t>
  </si>
  <si>
    <t>mês 01</t>
  </si>
  <si>
    <t>TOTAL</t>
  </si>
  <si>
    <t>%</t>
  </si>
  <si>
    <t>Mão de obra</t>
  </si>
  <si>
    <t>ACUMULADO</t>
  </si>
  <si>
    <t>Pintura de ligação e asfalto na ponte, com dimensão de 85,20 metros x 4,40  metros, com 3 cm de espessura</t>
  </si>
  <si>
    <t>Setop: Julho 2021</t>
  </si>
  <si>
    <t>Endereço: Rua Nilza Maria Pinto</t>
  </si>
  <si>
    <t>Dona Euzébia, 14 de outubro de 2021</t>
  </si>
  <si>
    <t>OBRA: Rua Nilza Maria Pinto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</si>
</sst>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&quot;\ #,##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indexed="8"/>
      <name val="Calibri"/>
      <family val="2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9" fillId="0" borderId="0"/>
    <xf numFmtId="0" fontId="7" fillId="0" borderId="0"/>
  </cellStyleXfs>
  <cellXfs count="142">
    <xf numFmtId="0" fontId="0" fillId="0" borderId="0" xfId="0"/>
    <xf numFmtId="44" fontId="2" fillId="2" borderId="15" xfId="1" applyFont="1" applyFill="1" applyBorder="1" applyAlignment="1">
      <alignment horizontal="left" vertical="center"/>
    </xf>
    <xf numFmtId="44" fontId="2" fillId="2" borderId="16" xfId="1" applyFont="1" applyFill="1" applyBorder="1" applyAlignment="1">
      <alignment horizontal="left" vertical="center"/>
    </xf>
    <xf numFmtId="44" fontId="2" fillId="2" borderId="15" xfId="1" applyFont="1" applyFill="1" applyBorder="1" applyAlignment="1">
      <alignment horizontal="left" vertical="center" wrapText="1"/>
    </xf>
    <xf numFmtId="44" fontId="2" fillId="2" borderId="17" xfId="1" applyFont="1" applyFill="1" applyBorder="1" applyAlignment="1">
      <alignment horizontal="left" vertical="center" wrapText="1"/>
    </xf>
    <xf numFmtId="44" fontId="2" fillId="0" borderId="18" xfId="1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4" fontId="6" fillId="0" borderId="19" xfId="0" applyNumberFormat="1" applyFont="1" applyBorder="1" applyAlignment="1">
      <alignment horizontal="left" vertical="center"/>
    </xf>
    <xf numFmtId="44" fontId="2" fillId="0" borderId="9" xfId="1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44" fontId="2" fillId="0" borderId="21" xfId="1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2" fontId="5" fillId="0" borderId="22" xfId="0" applyNumberFormat="1" applyFont="1" applyBorder="1" applyAlignment="1">
      <alignment horizontal="left" vertical="center" wrapText="1"/>
    </xf>
    <xf numFmtId="0" fontId="10" fillId="0" borderId="1" xfId="4" applyFont="1" applyBorder="1" applyAlignment="1">
      <alignment vertical="center"/>
    </xf>
    <xf numFmtId="0" fontId="10" fillId="0" borderId="2" xfId="4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" fillId="0" borderId="4" xfId="4" applyFont="1" applyBorder="1" applyAlignment="1">
      <alignment vertical="center"/>
    </xf>
    <xf numFmtId="0" fontId="6" fillId="0" borderId="0" xfId="4" applyFont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4" applyFont="1" applyBorder="1" applyAlignment="1">
      <alignment vertical="center"/>
    </xf>
    <xf numFmtId="0" fontId="6" fillId="0" borderId="25" xfId="4" applyFont="1" applyBorder="1" applyAlignment="1">
      <alignment vertical="center"/>
    </xf>
    <xf numFmtId="0" fontId="6" fillId="0" borderId="26" xfId="4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11" fillId="0" borderId="0" xfId="4" applyFont="1"/>
    <xf numFmtId="0" fontId="5" fillId="0" borderId="16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44" fontId="2" fillId="0" borderId="10" xfId="1" applyFont="1" applyBorder="1" applyAlignment="1">
      <alignment horizontal="left" vertical="center"/>
    </xf>
    <xf numFmtId="4" fontId="5" fillId="0" borderId="10" xfId="0" applyNumberFormat="1" applyFont="1" applyBorder="1" applyAlignment="1">
      <alignment horizontal="left" vertical="center"/>
    </xf>
    <xf numFmtId="10" fontId="5" fillId="0" borderId="10" xfId="0" applyNumberFormat="1" applyFont="1" applyBorder="1" applyAlignment="1">
      <alignment horizontal="left" vertical="center"/>
    </xf>
    <xf numFmtId="4" fontId="5" fillId="0" borderId="31" xfId="0" applyNumberFormat="1" applyFont="1" applyBorder="1" applyAlignment="1">
      <alignment horizontal="left" vertical="center"/>
    </xf>
    <xf numFmtId="44" fontId="6" fillId="0" borderId="10" xfId="1" applyFont="1" applyBorder="1" applyAlignment="1">
      <alignment horizontal="left" vertical="center" wrapText="1"/>
    </xf>
    <xf numFmtId="164" fontId="5" fillId="0" borderId="31" xfId="0" applyNumberFormat="1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 wrapText="1"/>
    </xf>
    <xf numFmtId="44" fontId="6" fillId="0" borderId="33" xfId="1" applyFont="1" applyBorder="1" applyAlignment="1">
      <alignment horizontal="left" vertical="center" wrapText="1"/>
    </xf>
    <xf numFmtId="10" fontId="5" fillId="0" borderId="33" xfId="0" applyNumberFormat="1" applyFont="1" applyBorder="1" applyAlignment="1">
      <alignment horizontal="left" vertical="center"/>
    </xf>
    <xf numFmtId="164" fontId="5" fillId="0" borderId="34" xfId="0" applyNumberFormat="1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 wrapText="1"/>
    </xf>
    <xf numFmtId="10" fontId="5" fillId="0" borderId="36" xfId="0" applyNumberFormat="1" applyFont="1" applyBorder="1" applyAlignment="1">
      <alignment horizontal="left" vertical="center"/>
    </xf>
    <xf numFmtId="164" fontId="5" fillId="0" borderId="36" xfId="0" applyNumberFormat="1" applyFont="1" applyBorder="1" applyAlignment="1">
      <alignment horizontal="left" vertical="center"/>
    </xf>
    <xf numFmtId="10" fontId="5" fillId="0" borderId="37" xfId="0" applyNumberFormat="1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164" fontId="5" fillId="0" borderId="39" xfId="0" applyNumberFormat="1" applyFont="1" applyBorder="1" applyAlignment="1">
      <alignment horizontal="left" vertical="center"/>
    </xf>
    <xf numFmtId="164" fontId="5" fillId="0" borderId="40" xfId="0" applyNumberFormat="1" applyFont="1" applyBorder="1" applyAlignment="1">
      <alignment horizontal="left" vertical="center"/>
    </xf>
    <xf numFmtId="0" fontId="10" fillId="0" borderId="4" xfId="4" applyFont="1" applyBorder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2" fillId="0" borderId="4" xfId="4" applyFont="1" applyBorder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4" xfId="4" applyFont="1" applyBorder="1" applyAlignment="1">
      <alignment horizontal="left" vertical="center"/>
    </xf>
    <xf numFmtId="0" fontId="6" fillId="0" borderId="25" xfId="4" applyFont="1" applyBorder="1" applyAlignment="1">
      <alignment horizontal="left" vertical="center"/>
    </xf>
    <xf numFmtId="0" fontId="6" fillId="0" borderId="26" xfId="4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44" fontId="6" fillId="0" borderId="1" xfId="1" applyFont="1" applyFill="1" applyBorder="1" applyAlignment="1">
      <alignment horizontal="center" vertical="center"/>
    </xf>
    <xf numFmtId="44" fontId="6" fillId="0" borderId="2" xfId="1" applyFont="1" applyFill="1" applyBorder="1" applyAlignment="1">
      <alignment horizontal="center" vertical="center"/>
    </xf>
    <xf numFmtId="44" fontId="6" fillId="0" borderId="3" xfId="1" applyFont="1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25" xfId="2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2" fillId="0" borderId="0" xfId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2" fillId="0" borderId="7" xfId="1" applyFont="1" applyBorder="1" applyAlignment="1">
      <alignment horizontal="center" vertical="center"/>
    </xf>
    <xf numFmtId="44" fontId="2" fillId="0" borderId="8" xfId="1" applyFont="1" applyBorder="1" applyAlignment="1">
      <alignment horizontal="center" vertical="center"/>
    </xf>
    <xf numFmtId="44" fontId="2" fillId="0" borderId="9" xfId="1" applyFont="1" applyBorder="1" applyAlignment="1">
      <alignment horizontal="left" vertical="center"/>
    </xf>
    <xf numFmtId="44" fontId="2" fillId="0" borderId="10" xfId="1" applyFont="1" applyBorder="1" applyAlignment="1">
      <alignment horizontal="left" vertical="center"/>
    </xf>
    <xf numFmtId="4" fontId="4" fillId="0" borderId="10" xfId="0" applyNumberFormat="1" applyFont="1" applyBorder="1" applyAlignment="1">
      <alignment horizontal="left" vertical="center"/>
    </xf>
    <xf numFmtId="2" fontId="4" fillId="0" borderId="10" xfId="0" applyNumberFormat="1" applyFont="1" applyBorder="1" applyAlignment="1">
      <alignment horizontal="left" vertical="center"/>
    </xf>
    <xf numFmtId="2" fontId="4" fillId="0" borderId="11" xfId="0" applyNumberFormat="1" applyFont="1" applyBorder="1" applyAlignment="1">
      <alignment horizontal="left" vertical="center"/>
    </xf>
    <xf numFmtId="44" fontId="2" fillId="0" borderId="12" xfId="1" applyFont="1" applyBorder="1" applyAlignment="1">
      <alignment horizontal="left" vertical="center"/>
    </xf>
    <xf numFmtId="44" fontId="2" fillId="0" borderId="13" xfId="1" applyFont="1" applyBorder="1" applyAlignment="1">
      <alignment horizontal="left" vertical="center"/>
    </xf>
    <xf numFmtId="44" fontId="2" fillId="0" borderId="14" xfId="1" applyFont="1" applyBorder="1" applyAlignment="1">
      <alignment horizontal="left" vertical="center"/>
    </xf>
    <xf numFmtId="44" fontId="2" fillId="2" borderId="1" xfId="1" applyFont="1" applyFill="1" applyBorder="1" applyAlignment="1">
      <alignment horizontal="left" vertical="center"/>
    </xf>
    <xf numFmtId="44" fontId="6" fillId="2" borderId="2" xfId="1" applyFont="1" applyFill="1" applyBorder="1" applyAlignment="1">
      <alignment horizontal="left" vertical="center"/>
    </xf>
    <xf numFmtId="44" fontId="6" fillId="2" borderId="3" xfId="1" applyFont="1" applyFill="1" applyBorder="1" applyAlignment="1">
      <alignment horizontal="left" vertical="center"/>
    </xf>
    <xf numFmtId="44" fontId="6" fillId="2" borderId="25" xfId="1" applyFont="1" applyFill="1" applyBorder="1" applyAlignment="1">
      <alignment horizontal="left" vertical="center"/>
    </xf>
    <xf numFmtId="44" fontId="6" fillId="2" borderId="26" xfId="1" applyFont="1" applyFill="1" applyBorder="1" applyAlignment="1">
      <alignment horizontal="left" vertical="center"/>
    </xf>
    <xf numFmtId="44" fontId="6" fillId="2" borderId="27" xfId="1" applyFont="1" applyFill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44" fontId="6" fillId="0" borderId="1" xfId="1" applyFont="1" applyFill="1" applyBorder="1" applyAlignment="1">
      <alignment horizontal="left" vertical="center"/>
    </xf>
    <xf numFmtId="44" fontId="6" fillId="0" borderId="2" xfId="1" applyFont="1" applyFill="1" applyBorder="1" applyAlignment="1">
      <alignment horizontal="left" vertical="center"/>
    </xf>
    <xf numFmtId="44" fontId="6" fillId="0" borderId="3" xfId="1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left" vertical="center"/>
    </xf>
    <xf numFmtId="4" fontId="3" fillId="0" borderId="29" xfId="0" applyNumberFormat="1" applyFont="1" applyBorder="1" applyAlignment="1">
      <alignment horizontal="left" vertical="center"/>
    </xf>
    <xf numFmtId="4" fontId="3" fillId="0" borderId="17" xfId="0" applyNumberFormat="1" applyFont="1" applyBorder="1" applyAlignment="1">
      <alignment horizontal="left" vertical="center"/>
    </xf>
    <xf numFmtId="165" fontId="5" fillId="0" borderId="19" xfId="0" applyNumberFormat="1" applyFont="1" applyBorder="1" applyAlignment="1">
      <alignment horizontal="left" vertical="center"/>
    </xf>
    <xf numFmtId="165" fontId="6" fillId="0" borderId="19" xfId="0" applyNumberFormat="1" applyFont="1" applyBorder="1" applyAlignment="1">
      <alignment horizontal="left" vertical="center"/>
    </xf>
    <xf numFmtId="165" fontId="6" fillId="0" borderId="20" xfId="1" applyNumberFormat="1" applyFont="1" applyBorder="1" applyAlignment="1">
      <alignment horizontal="left" vertical="center"/>
    </xf>
    <xf numFmtId="165" fontId="5" fillId="0" borderId="10" xfId="0" applyNumberFormat="1" applyFont="1" applyBorder="1" applyAlignment="1">
      <alignment horizontal="left" vertical="center"/>
    </xf>
    <xf numFmtId="165" fontId="6" fillId="0" borderId="10" xfId="0" applyNumberFormat="1" applyFont="1" applyBorder="1" applyAlignment="1">
      <alignment horizontal="left" vertical="center"/>
    </xf>
    <xf numFmtId="165" fontId="6" fillId="0" borderId="11" xfId="1" applyNumberFormat="1" applyFont="1" applyBorder="1" applyAlignment="1">
      <alignment horizontal="left" vertical="center"/>
    </xf>
    <xf numFmtId="165" fontId="5" fillId="0" borderId="22" xfId="0" applyNumberFormat="1" applyFont="1" applyBorder="1" applyAlignment="1">
      <alignment horizontal="left" vertical="center"/>
    </xf>
    <xf numFmtId="165" fontId="6" fillId="0" borderId="22" xfId="0" applyNumberFormat="1" applyFont="1" applyBorder="1" applyAlignment="1">
      <alignment horizontal="left" vertical="center"/>
    </xf>
    <xf numFmtId="165" fontId="6" fillId="0" borderId="23" xfId="1" applyNumberFormat="1" applyFont="1" applyBorder="1" applyAlignment="1">
      <alignment horizontal="left" vertical="center"/>
    </xf>
    <xf numFmtId="165" fontId="2" fillId="2" borderId="24" xfId="1" applyNumberFormat="1" applyFont="1" applyFill="1" applyBorder="1" applyAlignment="1">
      <alignment horizontal="left" vertical="center"/>
    </xf>
    <xf numFmtId="165" fontId="2" fillId="2" borderId="28" xfId="1" applyNumberFormat="1" applyFont="1" applyFill="1" applyBorder="1" applyAlignment="1">
      <alignment horizontal="left" vertical="center"/>
    </xf>
    <xf numFmtId="165" fontId="5" fillId="0" borderId="33" xfId="0" applyNumberFormat="1" applyFont="1" applyBorder="1" applyAlignment="1">
      <alignment horizontal="left" vertical="center"/>
    </xf>
  </cellXfs>
  <cellStyles count="5">
    <cellStyle name="Moeda" xfId="1" builtinId="4"/>
    <cellStyle name="Normal" xfId="0" builtinId="0"/>
    <cellStyle name="Normal 12" xfId="2" xr:uid="{0075A372-46A9-4C18-BCF3-7B960CC432A4}"/>
    <cellStyle name="Normal 2 10" xfId="3" xr:uid="{BA03E503-00B6-482E-8E2B-5E9385770BB2}"/>
    <cellStyle name="Normal 3" xfId="4" xr:uid="{33BBAE17-4C3F-4E49-B406-700D9B352B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523876</xdr:colOff>
      <xdr:row>0</xdr:row>
      <xdr:rowOff>114301</xdr:rowOff>
    </xdr:from>
    <xdr:to>
      <xdr:col>1</xdr:col>
      <xdr:colOff>790575</xdr:colOff>
      <xdr:row>4</xdr:row>
      <xdr:rowOff>38101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75396F9-32FF-4793-9415-325208A05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6" y="114301"/>
          <a:ext cx="876299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66675</xdr:rowOff>
    </xdr:from>
    <xdr:to>
      <xdr:col>1</xdr:col>
      <xdr:colOff>542925</xdr:colOff>
      <xdr:row>2</xdr:row>
      <xdr:rowOff>85725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DB50E1A-7647-4AB6-A7F0-E12E35F65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6675"/>
          <a:ext cx="695325" cy="4000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duardo%20Borges/Desktop/EMPRESAS%20PROJETOS/PREFEITURA%20DONA%20EUZ&#201;BIA/Ponte.%20Rua%20da%20Demanda.%20Rod.%20DE-GUID.%20Moro%20Querosene.%20Rua%20Cat&#243;rio.%20Fonte%20H&#233;lios.%20Quebra%20mola/Pon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duardo%20Borges/Desktop/EMPRESAS%20PROJETOS/PREFEITURA%20DONA%20EUZ&#201;BIA/Ponte.%20Rua%20da%20Demanda.%20Rod.%20DE-GUID.%20Moro%20Querosene.%20Rua%20Cat&#243;rio.%20Fonte%20H&#233;lios.%20Quebra%20mola/Rua%20e%20quebra%20mola%20asfal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</sheetNames>
    <sheetDataSet>
      <sheetData sheetId="0">
        <row r="9">
          <cell r="B9" t="str">
            <v>PINTURA DE LIGAÇÃO (EXECUÇÃO E FORNECIMENTO DO MATERIAL BETUMINOSO, EXCLUSIVE TRANSPORTE DO MATERIAL BETUMINOSO)</v>
          </cell>
        </row>
        <row r="10">
          <cell r="B10" t="str">
            <v>TRANSPORTE DE CONCRETO BETUMINOSO USINADO A QUENTE. DISTÂNCIA MÉDIA DE TRANSPORTE &gt; 50,00 KM (VOLUME COMPACTADO) D-120 KM</v>
          </cell>
        </row>
        <row r="11">
          <cell r="B11" t="str">
            <v>EXECUÇÃO E APLICAÇÃO DE CONCRETO BETUMINOSO USINADO A QUENTE (CBUQ), MASSA COMERCIAL, INCLUINDO FORNECIMENTO E TRANSPORTE DOS AGREGADOS E MATERIAL BETUMINOSO, EXCLUSIVE TRANSPORTE DA MASSA ASFÁLTICA ATÉ A PISTA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nte"/>
      <sheetName val="Rua da Demanda"/>
      <sheetName val="Cronograma Rua da demanda"/>
      <sheetName val="Moro Querosene"/>
      <sheetName val="Moro Cartório"/>
      <sheetName val="Cronograma Moro do cartório"/>
      <sheetName val="Rod DE- GUID."/>
      <sheetName val="Fonte Hélios"/>
      <sheetName val="Quebra Mola Almir Ribeiro"/>
      <sheetName val="Quebra Mola subida fonte Hélios"/>
      <sheetName val="Quebra Mola Ataliba"/>
      <sheetName val="Quebra Mola Av. Climente"/>
      <sheetName val="Quebra Mola Rua Geny"/>
    </sheetNames>
    <sheetDataSet>
      <sheetData sheetId="0"/>
      <sheetData sheetId="1"/>
      <sheetData sheetId="2"/>
      <sheetData sheetId="3"/>
      <sheetData sheetId="4">
        <row r="9">
          <cell r="H9">
            <v>704.72219999999993</v>
          </cell>
        </row>
        <row r="10">
          <cell r="H10">
            <v>2905.6238400000002</v>
          </cell>
        </row>
        <row r="11">
          <cell r="H11">
            <v>20966.750335999997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09781-53F9-4060-84DB-ECDE05484814}">
  <dimension ref="A1:H53"/>
  <sheetViews>
    <sheetView topLeftCell="A7" workbookViewId="0">
      <selection activeCell="H12" sqref="H12:H13"/>
    </sheetView>
  </sheetViews>
  <sheetFormatPr defaultRowHeight="15" x14ac:dyDescent="0.25"/>
  <cols>
    <col min="2" max="2" width="41.5703125" customWidth="1"/>
    <col min="3" max="3" width="13.28515625" bestFit="1" customWidth="1"/>
    <col min="6" max="7" width="14.42578125" customWidth="1"/>
    <col min="8" max="8" width="15.140625" customWidth="1"/>
  </cols>
  <sheetData>
    <row r="1" spans="1:8" ht="15.75" customHeight="1" x14ac:dyDescent="0.25">
      <c r="A1" s="85" t="s">
        <v>0</v>
      </c>
      <c r="B1" s="86"/>
      <c r="C1" s="86"/>
      <c r="D1" s="86"/>
      <c r="E1" s="86"/>
      <c r="F1" s="86"/>
      <c r="G1" s="86"/>
      <c r="H1" s="87"/>
    </row>
    <row r="2" spans="1:8" ht="15.75" customHeight="1" x14ac:dyDescent="0.25">
      <c r="A2" s="88"/>
      <c r="B2" s="89"/>
      <c r="C2" s="89"/>
      <c r="D2" s="89"/>
      <c r="E2" s="89"/>
      <c r="F2" s="89"/>
      <c r="G2" s="89"/>
      <c r="H2" s="90"/>
    </row>
    <row r="3" spans="1:8" ht="15.75" customHeight="1" x14ac:dyDescent="0.25">
      <c r="A3" s="88"/>
      <c r="B3" s="89"/>
      <c r="C3" s="89"/>
      <c r="D3" s="89"/>
      <c r="E3" s="89"/>
      <c r="F3" s="89"/>
      <c r="G3" s="89"/>
      <c r="H3" s="90"/>
    </row>
    <row r="4" spans="1:8" ht="15.75" customHeight="1" x14ac:dyDescent="0.25">
      <c r="A4" s="88"/>
      <c r="B4" s="89"/>
      <c r="C4" s="89"/>
      <c r="D4" s="89"/>
      <c r="E4" s="89"/>
      <c r="F4" s="89"/>
      <c r="G4" s="89"/>
      <c r="H4" s="90"/>
    </row>
    <row r="5" spans="1:8" x14ac:dyDescent="0.25">
      <c r="A5" s="91"/>
      <c r="B5" s="92"/>
      <c r="C5" s="92"/>
      <c r="D5" s="92"/>
      <c r="E5" s="92"/>
      <c r="F5" s="92"/>
      <c r="G5" s="92"/>
      <c r="H5" s="93"/>
    </row>
    <row r="6" spans="1:8" x14ac:dyDescent="0.25">
      <c r="A6" s="94" t="s">
        <v>1</v>
      </c>
      <c r="B6" s="95"/>
      <c r="C6" s="96" t="s">
        <v>48</v>
      </c>
      <c r="D6" s="96"/>
      <c r="E6" s="96"/>
      <c r="F6" s="96"/>
      <c r="G6" s="97" t="s">
        <v>3</v>
      </c>
      <c r="H6" s="98"/>
    </row>
    <row r="7" spans="1:8" ht="19.5" customHeight="1" thickBot="1" x14ac:dyDescent="0.3">
      <c r="A7" s="99" t="s">
        <v>49</v>
      </c>
      <c r="B7" s="100"/>
      <c r="C7" s="100"/>
      <c r="D7" s="100"/>
      <c r="E7" s="100"/>
      <c r="F7" s="100"/>
      <c r="G7" s="100"/>
      <c r="H7" s="101"/>
    </row>
    <row r="8" spans="1:8" ht="24.75" thickBot="1" x14ac:dyDescent="0.3">
      <c r="A8" s="1" t="s">
        <v>4</v>
      </c>
      <c r="B8" s="2" t="s">
        <v>5</v>
      </c>
      <c r="C8" s="1" t="s">
        <v>6</v>
      </c>
      <c r="D8" s="1" t="s">
        <v>7</v>
      </c>
      <c r="E8" s="1" t="s">
        <v>8</v>
      </c>
      <c r="F8" s="1" t="s">
        <v>9</v>
      </c>
      <c r="G8" s="3" t="s">
        <v>10</v>
      </c>
      <c r="H8" s="4" t="s">
        <v>11</v>
      </c>
    </row>
    <row r="9" spans="1:8" ht="36" x14ac:dyDescent="0.25">
      <c r="A9" s="5" t="s">
        <v>12</v>
      </c>
      <c r="B9" s="6" t="s">
        <v>13</v>
      </c>
      <c r="C9" s="7" t="s">
        <v>14</v>
      </c>
      <c r="D9" s="7" t="s">
        <v>15</v>
      </c>
      <c r="E9" s="8">
        <v>280</v>
      </c>
      <c r="F9" s="130">
        <v>1.95</v>
      </c>
      <c r="G9" s="131">
        <f>F9*1.2907</f>
        <v>2.5168649999999997</v>
      </c>
      <c r="H9" s="132">
        <f>G9*E9</f>
        <v>704.72219999999993</v>
      </c>
    </row>
    <row r="10" spans="1:8" ht="36" x14ac:dyDescent="0.25">
      <c r="A10" s="9" t="s">
        <v>16</v>
      </c>
      <c r="B10" s="10" t="s">
        <v>17</v>
      </c>
      <c r="C10" s="11" t="s">
        <v>18</v>
      </c>
      <c r="D10" s="11" t="s">
        <v>19</v>
      </c>
      <c r="E10" s="11">
        <v>1680</v>
      </c>
      <c r="F10" s="133">
        <v>1.34</v>
      </c>
      <c r="G10" s="134">
        <f>F10*1.2907</f>
        <v>1.729538</v>
      </c>
      <c r="H10" s="135">
        <f>G10*E10</f>
        <v>2905.6238400000002</v>
      </c>
    </row>
    <row r="11" spans="1:8" ht="75.75" customHeight="1" thickBot="1" x14ac:dyDescent="0.3">
      <c r="A11" s="12" t="s">
        <v>20</v>
      </c>
      <c r="B11" s="13" t="s">
        <v>21</v>
      </c>
      <c r="C11" s="14" t="s">
        <v>22</v>
      </c>
      <c r="D11" s="15" t="s">
        <v>23</v>
      </c>
      <c r="E11" s="14">
        <v>14</v>
      </c>
      <c r="F11" s="136">
        <v>1160.32</v>
      </c>
      <c r="G11" s="137">
        <f>F11*1.2907</f>
        <v>1497.6250239999999</v>
      </c>
      <c r="H11" s="138">
        <f>G11*E11</f>
        <v>20966.750335999997</v>
      </c>
    </row>
    <row r="12" spans="1:8" x14ac:dyDescent="0.25">
      <c r="A12" s="102" t="s">
        <v>24</v>
      </c>
      <c r="B12" s="103"/>
      <c r="C12" s="103"/>
      <c r="D12" s="103"/>
      <c r="E12" s="103"/>
      <c r="F12" s="103"/>
      <c r="G12" s="104"/>
      <c r="H12" s="139">
        <f>SUM(H9:H11)</f>
        <v>24577.096375999998</v>
      </c>
    </row>
    <row r="13" spans="1:8" ht="15.75" thickBot="1" x14ac:dyDescent="0.3">
      <c r="A13" s="105"/>
      <c r="B13" s="106"/>
      <c r="C13" s="106"/>
      <c r="D13" s="106"/>
      <c r="E13" s="106"/>
      <c r="F13" s="106"/>
      <c r="G13" s="107"/>
      <c r="H13" s="140"/>
    </row>
    <row r="14" spans="1:8" x14ac:dyDescent="0.25">
      <c r="A14" s="70"/>
      <c r="B14" s="71"/>
      <c r="C14" s="71"/>
      <c r="D14" s="71"/>
      <c r="E14" s="71"/>
      <c r="F14" s="71"/>
      <c r="G14" s="71"/>
      <c r="H14" s="72"/>
    </row>
    <row r="15" spans="1:8" x14ac:dyDescent="0.25">
      <c r="A15" s="73" t="s">
        <v>50</v>
      </c>
      <c r="B15" s="74"/>
      <c r="C15" s="74"/>
      <c r="D15" s="74"/>
      <c r="E15" s="74"/>
      <c r="F15" s="74"/>
      <c r="G15" s="74"/>
      <c r="H15" s="75"/>
    </row>
    <row r="16" spans="1:8" x14ac:dyDescent="0.25">
      <c r="A16" s="73"/>
      <c r="B16" s="74"/>
      <c r="C16" s="74"/>
      <c r="D16" s="74"/>
      <c r="E16" s="74"/>
      <c r="F16" s="74"/>
      <c r="G16" s="74"/>
      <c r="H16" s="75"/>
    </row>
    <row r="17" spans="1:8" ht="8.25" customHeight="1" x14ac:dyDescent="0.25">
      <c r="A17" s="76" t="s">
        <v>25</v>
      </c>
      <c r="B17" s="77"/>
      <c r="C17" s="77"/>
      <c r="D17" s="77"/>
      <c r="E17" s="77"/>
      <c r="F17" s="77"/>
      <c r="G17" s="77"/>
      <c r="H17" s="78"/>
    </row>
    <row r="18" spans="1:8" x14ac:dyDescent="0.25">
      <c r="A18" s="76"/>
      <c r="B18" s="77"/>
      <c r="C18" s="77"/>
      <c r="D18" s="77"/>
      <c r="E18" s="77"/>
      <c r="F18" s="77"/>
      <c r="G18" s="77"/>
      <c r="H18" s="78"/>
    </row>
    <row r="19" spans="1:8" ht="12.75" customHeight="1" x14ac:dyDescent="0.25">
      <c r="A19" s="76"/>
      <c r="B19" s="77"/>
      <c r="C19" s="77"/>
      <c r="D19" s="77"/>
      <c r="E19" s="77"/>
      <c r="F19" s="77"/>
      <c r="G19" s="77"/>
      <c r="H19" s="78"/>
    </row>
    <row r="20" spans="1:8" x14ac:dyDescent="0.25">
      <c r="A20" s="79" t="s">
        <v>26</v>
      </c>
      <c r="B20" s="80"/>
      <c r="C20" s="80"/>
      <c r="D20" s="80"/>
      <c r="E20" s="80"/>
      <c r="F20" s="80"/>
      <c r="G20" s="80"/>
      <c r="H20" s="81"/>
    </row>
    <row r="21" spans="1:8" x14ac:dyDescent="0.25">
      <c r="A21" s="79" t="s">
        <v>27</v>
      </c>
      <c r="B21" s="80"/>
      <c r="C21" s="80"/>
      <c r="D21" s="80"/>
      <c r="E21" s="80"/>
      <c r="F21" s="80"/>
      <c r="G21" s="80"/>
      <c r="H21" s="81"/>
    </row>
    <row r="22" spans="1:8" ht="24" customHeight="1" thickBot="1" x14ac:dyDescent="0.3">
      <c r="A22" s="82" t="s">
        <v>28</v>
      </c>
      <c r="B22" s="83"/>
      <c r="C22" s="83"/>
      <c r="D22" s="83"/>
      <c r="E22" s="83"/>
      <c r="F22" s="83"/>
      <c r="G22" s="83"/>
      <c r="H22" s="84"/>
    </row>
    <row r="23" spans="1:8" x14ac:dyDescent="0.25">
      <c r="A23" s="16"/>
      <c r="B23" s="17"/>
      <c r="C23" s="17"/>
      <c r="D23" s="17"/>
      <c r="E23" s="17"/>
      <c r="F23" s="17"/>
      <c r="G23" s="17"/>
      <c r="H23" s="18"/>
    </row>
    <row r="24" spans="1:8" x14ac:dyDescent="0.25">
      <c r="A24" s="19" t="s">
        <v>29</v>
      </c>
      <c r="B24" s="20"/>
      <c r="C24" s="20"/>
      <c r="D24" s="20"/>
      <c r="E24" s="20"/>
      <c r="F24" s="20"/>
      <c r="G24" s="20"/>
      <c r="H24" s="21"/>
    </row>
    <row r="25" spans="1:8" x14ac:dyDescent="0.25">
      <c r="A25" s="22" t="s">
        <v>30</v>
      </c>
      <c r="B25" s="20"/>
      <c r="C25" s="20"/>
      <c r="D25" s="20"/>
      <c r="E25" s="20"/>
      <c r="F25" s="20"/>
      <c r="G25" s="20"/>
      <c r="H25" s="21"/>
    </row>
    <row r="26" spans="1:8" ht="30.75" customHeight="1" x14ac:dyDescent="0.25">
      <c r="A26" s="19" t="s">
        <v>26</v>
      </c>
      <c r="B26" s="20"/>
      <c r="C26" s="20"/>
      <c r="D26" s="20"/>
      <c r="E26" s="20"/>
      <c r="F26" s="20"/>
      <c r="G26" s="20"/>
      <c r="H26" s="21"/>
    </row>
    <row r="27" spans="1:8" ht="15.75" thickBot="1" x14ac:dyDescent="0.3">
      <c r="A27" s="23" t="s">
        <v>31</v>
      </c>
      <c r="B27" s="24"/>
      <c r="C27" s="24"/>
      <c r="D27" s="24"/>
      <c r="E27" s="24"/>
      <c r="F27" s="24"/>
      <c r="G27" s="24"/>
      <c r="H27" s="25"/>
    </row>
    <row r="28" spans="1:8" x14ac:dyDescent="0.25">
      <c r="B28" s="26"/>
      <c r="C28" s="26"/>
      <c r="D28" s="26"/>
      <c r="E28" s="26"/>
      <c r="F28" s="26"/>
      <c r="G28" s="26"/>
    </row>
    <row r="39" customFormat="1" ht="30" customHeight="1" x14ac:dyDescent="0.25"/>
    <row r="46" customFormat="1" ht="30.75" customHeight="1" x14ac:dyDescent="0.25"/>
    <row r="53" customFormat="1" ht="30.75" customHeight="1" x14ac:dyDescent="0.25"/>
  </sheetData>
  <mergeCells count="13">
    <mergeCell ref="A22:H22"/>
    <mergeCell ref="A1:H5"/>
    <mergeCell ref="A6:B6"/>
    <mergeCell ref="C6:F6"/>
    <mergeCell ref="G6:H6"/>
    <mergeCell ref="A7:H7"/>
    <mergeCell ref="A12:G13"/>
    <mergeCell ref="H12:H13"/>
    <mergeCell ref="A14:H14"/>
    <mergeCell ref="A15:H16"/>
    <mergeCell ref="A17:H19"/>
    <mergeCell ref="A20:H20"/>
    <mergeCell ref="A21:H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4B3B4-0195-4246-B262-EB0B72B24395}">
  <dimension ref="A1:J30"/>
  <sheetViews>
    <sheetView tabSelected="1" topLeftCell="A4" workbookViewId="0">
      <selection activeCell="E12" sqref="E12:E14"/>
    </sheetView>
  </sheetViews>
  <sheetFormatPr defaultRowHeight="15" x14ac:dyDescent="0.25"/>
  <cols>
    <col min="1" max="1" width="5.28515625" customWidth="1"/>
    <col min="2" max="2" width="37.7109375" customWidth="1"/>
    <col min="3" max="3" width="12.42578125" customWidth="1"/>
    <col min="4" max="4" width="13.42578125" customWidth="1"/>
    <col min="5" max="5" width="12.140625" customWidth="1"/>
    <col min="6" max="6" width="10.140625" bestFit="1" customWidth="1"/>
    <col min="7" max="7" width="12.7109375" customWidth="1"/>
  </cols>
  <sheetData>
    <row r="1" spans="1:10" x14ac:dyDescent="0.25">
      <c r="A1" s="114" t="s">
        <v>32</v>
      </c>
      <c r="B1" s="115"/>
      <c r="C1" s="115"/>
      <c r="D1" s="115"/>
      <c r="E1" s="115"/>
      <c r="F1" s="118" t="s">
        <v>33</v>
      </c>
      <c r="G1" s="119"/>
      <c r="H1" s="119"/>
      <c r="I1" s="119"/>
      <c r="J1" s="120"/>
    </row>
    <row r="2" spans="1:10" x14ac:dyDescent="0.25">
      <c r="A2" s="116"/>
      <c r="B2" s="117"/>
      <c r="C2" s="117"/>
      <c r="D2" s="117"/>
      <c r="E2" s="117"/>
      <c r="F2" s="121"/>
      <c r="G2" s="122"/>
      <c r="H2" s="122"/>
      <c r="I2" s="122"/>
      <c r="J2" s="123"/>
    </row>
    <row r="3" spans="1:10" ht="15.75" thickBot="1" x14ac:dyDescent="0.3">
      <c r="A3" s="116"/>
      <c r="B3" s="117"/>
      <c r="C3" s="117"/>
      <c r="D3" s="117"/>
      <c r="E3" s="117"/>
      <c r="F3" s="124"/>
      <c r="G3" s="125"/>
      <c r="H3" s="125"/>
      <c r="I3" s="125"/>
      <c r="J3" s="126"/>
    </row>
    <row r="4" spans="1:10" ht="15.75" thickBot="1" x14ac:dyDescent="0.3">
      <c r="A4" s="108" t="s">
        <v>34</v>
      </c>
      <c r="B4" s="109"/>
      <c r="C4" s="109"/>
      <c r="D4" s="109"/>
      <c r="E4" s="110"/>
      <c r="F4" s="108" t="s">
        <v>35</v>
      </c>
      <c r="G4" s="109"/>
      <c r="H4" s="109"/>
      <c r="I4" s="109"/>
      <c r="J4" s="110"/>
    </row>
    <row r="5" spans="1:10" ht="15.75" thickBot="1" x14ac:dyDescent="0.3">
      <c r="A5" s="27" t="s">
        <v>51</v>
      </c>
      <c r="B5" s="28"/>
      <c r="C5" s="28"/>
      <c r="D5" s="28"/>
      <c r="E5" s="29"/>
      <c r="F5" s="27" t="s">
        <v>36</v>
      </c>
      <c r="G5" s="29"/>
      <c r="H5" s="108" t="s">
        <v>37</v>
      </c>
      <c r="I5" s="109"/>
      <c r="J5" s="110"/>
    </row>
    <row r="6" spans="1:10" ht="15.75" thickBot="1" x14ac:dyDescent="0.3">
      <c r="A6" s="108" t="s">
        <v>38</v>
      </c>
      <c r="B6" s="109"/>
      <c r="C6" s="109"/>
      <c r="D6" s="109"/>
      <c r="E6" s="110"/>
      <c r="F6" s="127" t="s">
        <v>2</v>
      </c>
      <c r="G6" s="128"/>
      <c r="H6" s="128"/>
      <c r="I6" s="128"/>
      <c r="J6" s="129"/>
    </row>
    <row r="7" spans="1:10" ht="15.75" thickBot="1" x14ac:dyDescent="0.3">
      <c r="A7" s="108" t="s">
        <v>39</v>
      </c>
      <c r="B7" s="109"/>
      <c r="C7" s="109"/>
      <c r="D7" s="109"/>
      <c r="E7" s="109"/>
      <c r="F7" s="109"/>
      <c r="G7" s="110"/>
      <c r="H7" s="30"/>
      <c r="I7" s="31"/>
      <c r="J7" s="32"/>
    </row>
    <row r="8" spans="1:10" x14ac:dyDescent="0.25">
      <c r="A8" s="33" t="s">
        <v>4</v>
      </c>
      <c r="B8" s="7" t="s">
        <v>40</v>
      </c>
      <c r="C8" s="7" t="s">
        <v>41</v>
      </c>
      <c r="D8" s="7"/>
      <c r="E8" s="7" t="s">
        <v>42</v>
      </c>
      <c r="F8" s="7"/>
      <c r="G8" s="34"/>
      <c r="H8" s="35"/>
      <c r="I8" s="36"/>
      <c r="J8" s="37"/>
    </row>
    <row r="9" spans="1:10" x14ac:dyDescent="0.25">
      <c r="A9" s="38"/>
      <c r="B9" s="11"/>
      <c r="C9" s="11" t="s">
        <v>43</v>
      </c>
      <c r="D9" s="11" t="s">
        <v>44</v>
      </c>
      <c r="E9" s="11" t="s">
        <v>11</v>
      </c>
      <c r="F9" s="11"/>
      <c r="G9" s="39"/>
      <c r="H9" s="35"/>
      <c r="I9" s="36"/>
      <c r="J9" s="37"/>
    </row>
    <row r="10" spans="1:10" x14ac:dyDescent="0.25">
      <c r="A10" s="38"/>
      <c r="B10" s="11"/>
      <c r="C10" s="11"/>
      <c r="D10" s="11"/>
      <c r="E10" s="11"/>
      <c r="F10" s="11"/>
      <c r="G10" s="39"/>
      <c r="H10" s="35"/>
      <c r="I10" s="36"/>
      <c r="J10" s="37"/>
    </row>
    <row r="11" spans="1:10" x14ac:dyDescent="0.25">
      <c r="A11" s="40"/>
      <c r="B11" s="41" t="s">
        <v>45</v>
      </c>
      <c r="C11" s="42"/>
      <c r="D11" s="43"/>
      <c r="E11" s="11"/>
      <c r="F11" s="11"/>
      <c r="G11" s="44"/>
      <c r="H11" s="35"/>
      <c r="I11" s="36"/>
      <c r="J11" s="37"/>
    </row>
    <row r="12" spans="1:10" ht="48" x14ac:dyDescent="0.25">
      <c r="A12" s="40" t="s">
        <v>12</v>
      </c>
      <c r="B12" s="45" t="str">
        <f>[1]Planilha!B9</f>
        <v>PINTURA DE LIGAÇÃO (EXECUÇÃO E FORNECIMENTO DO MATERIAL BETUMINOSO, EXCLUSIVE TRANSPORTE DO MATERIAL BETUMINOSO)</v>
      </c>
      <c r="C12" s="133">
        <f>'[2]Moro Cartório'!H9</f>
        <v>704.72219999999993</v>
      </c>
      <c r="D12" s="43">
        <f>C12/D16</f>
        <v>2.8673940534658708E-2</v>
      </c>
      <c r="E12" s="133">
        <f>C12</f>
        <v>704.72219999999993</v>
      </c>
      <c r="F12" s="43"/>
      <c r="G12" s="46"/>
      <c r="H12" s="35"/>
      <c r="I12" s="36"/>
      <c r="J12" s="37"/>
    </row>
    <row r="13" spans="1:10" ht="48" x14ac:dyDescent="0.25">
      <c r="A13" s="40" t="s">
        <v>16</v>
      </c>
      <c r="B13" s="45" t="str">
        <f>[1]Planilha!B10</f>
        <v>TRANSPORTE DE CONCRETO BETUMINOSO USINADO A QUENTE. DISTÂNCIA MÉDIA DE TRANSPORTE &gt; 50,00 KM (VOLUME COMPACTADO) D-120 KM</v>
      </c>
      <c r="C13" s="133">
        <f>'[2]Moro Cartório'!H10</f>
        <v>2905.6238400000002</v>
      </c>
      <c r="D13" s="43">
        <f>C13/D16</f>
        <v>0.1182248625121313</v>
      </c>
      <c r="E13" s="133">
        <f>C13</f>
        <v>2905.6238400000002</v>
      </c>
      <c r="F13" s="43"/>
      <c r="G13" s="46"/>
      <c r="H13" s="35"/>
      <c r="I13" s="36"/>
      <c r="J13" s="37"/>
    </row>
    <row r="14" spans="1:10" ht="72.75" thickBot="1" x14ac:dyDescent="0.3">
      <c r="A14" s="47" t="s">
        <v>20</v>
      </c>
      <c r="B14" s="48" t="str">
        <f>[1]Planilha!B11</f>
        <v>EXECUÇÃO E APLICAÇÃO DE CONCRETO BETUMINOSO USINADO A QUENTE (CBUQ), MASSA COMERCIAL, INCLUINDO FORNECIMENTO E TRANSPORTE DOS AGREGADOS E MATERIAL BETUMINOSO, EXCLUSIVE TRANSPORTE DA MASSA ASFÁLTICA ATÉ A PISTA</v>
      </c>
      <c r="C14" s="141">
        <f>'[2]Moro Cartório'!H11</f>
        <v>20966.750335999997</v>
      </c>
      <c r="D14" s="49">
        <f>C14/D16</f>
        <v>0.85310119695320996</v>
      </c>
      <c r="E14" s="141">
        <f>C14</f>
        <v>20966.750335999997</v>
      </c>
      <c r="F14" s="49"/>
      <c r="G14" s="50"/>
      <c r="H14" s="35"/>
      <c r="I14" s="36"/>
      <c r="J14" s="37"/>
    </row>
    <row r="15" spans="1:10" ht="15.75" thickBot="1" x14ac:dyDescent="0.3">
      <c r="A15" s="51"/>
      <c r="B15" s="52"/>
      <c r="C15" s="53"/>
      <c r="D15" s="54"/>
      <c r="E15" s="55"/>
      <c r="F15" s="55"/>
      <c r="G15" s="56"/>
      <c r="H15" s="35"/>
      <c r="I15" s="36"/>
      <c r="J15" s="37"/>
    </row>
    <row r="16" spans="1:10" ht="15.75" thickBot="1" x14ac:dyDescent="0.3">
      <c r="A16" s="57"/>
      <c r="B16" s="58"/>
      <c r="C16" s="58" t="s">
        <v>46</v>
      </c>
      <c r="D16" s="59">
        <f>SUM(C12:C14)</f>
        <v>24577.096375999998</v>
      </c>
      <c r="E16" s="36"/>
      <c r="F16" s="36"/>
      <c r="G16" s="60"/>
      <c r="H16" s="35"/>
      <c r="I16" s="36"/>
      <c r="J16" s="37"/>
    </row>
    <row r="17" spans="1:10" x14ac:dyDescent="0.25">
      <c r="A17" s="111"/>
      <c r="B17" s="112"/>
      <c r="C17" s="112"/>
      <c r="D17" s="112"/>
      <c r="E17" s="112"/>
      <c r="F17" s="112"/>
      <c r="G17" s="112"/>
      <c r="H17" s="112"/>
      <c r="I17" s="112"/>
      <c r="J17" s="113"/>
    </row>
    <row r="18" spans="1:10" x14ac:dyDescent="0.25">
      <c r="A18" s="73" t="s">
        <v>50</v>
      </c>
      <c r="B18" s="74"/>
      <c r="C18" s="74"/>
      <c r="D18" s="74"/>
      <c r="E18" s="74"/>
      <c r="F18" s="74"/>
      <c r="G18" s="74"/>
      <c r="H18" s="74"/>
      <c r="I18" s="74"/>
      <c r="J18" s="75"/>
    </row>
    <row r="19" spans="1:10" x14ac:dyDescent="0.25">
      <c r="A19" s="73"/>
      <c r="B19" s="74"/>
      <c r="C19" s="74"/>
      <c r="D19" s="74"/>
      <c r="E19" s="74"/>
      <c r="F19" s="74"/>
      <c r="G19" s="74"/>
      <c r="H19" s="74"/>
      <c r="I19" s="74"/>
      <c r="J19" s="75"/>
    </row>
    <row r="20" spans="1:10" x14ac:dyDescent="0.25">
      <c r="A20" s="73"/>
      <c r="B20" s="74"/>
      <c r="C20" s="74"/>
      <c r="D20" s="74"/>
      <c r="E20" s="74"/>
      <c r="F20" s="74"/>
      <c r="G20" s="74"/>
      <c r="H20" s="74"/>
      <c r="I20" s="74"/>
      <c r="J20" s="75"/>
    </row>
    <row r="21" spans="1:10" x14ac:dyDescent="0.25">
      <c r="A21" s="76" t="s">
        <v>25</v>
      </c>
      <c r="B21" s="77"/>
      <c r="C21" s="77"/>
      <c r="D21" s="77"/>
      <c r="E21" s="77"/>
      <c r="F21" s="77"/>
      <c r="G21" s="77"/>
      <c r="H21" s="77"/>
      <c r="I21" s="77"/>
      <c r="J21" s="78"/>
    </row>
    <row r="22" spans="1:10" x14ac:dyDescent="0.25">
      <c r="A22" s="76"/>
      <c r="B22" s="77"/>
      <c r="C22" s="77"/>
      <c r="D22" s="77"/>
      <c r="E22" s="77"/>
      <c r="F22" s="77"/>
      <c r="G22" s="77"/>
      <c r="H22" s="77"/>
      <c r="I22" s="77"/>
      <c r="J22" s="78"/>
    </row>
    <row r="23" spans="1:10" x14ac:dyDescent="0.25">
      <c r="A23" s="79" t="s">
        <v>26</v>
      </c>
      <c r="B23" s="80"/>
      <c r="C23" s="80"/>
      <c r="D23" s="80"/>
      <c r="E23" s="80"/>
      <c r="F23" s="80"/>
      <c r="G23" s="80"/>
      <c r="H23" s="80"/>
      <c r="I23" s="80"/>
      <c r="J23" s="81"/>
    </row>
    <row r="24" spans="1:10" ht="15" customHeight="1" x14ac:dyDescent="0.25">
      <c r="A24" s="79" t="s">
        <v>27</v>
      </c>
      <c r="B24" s="80"/>
      <c r="C24" s="80"/>
      <c r="D24" s="80"/>
      <c r="E24" s="80"/>
      <c r="F24" s="80"/>
      <c r="G24" s="80"/>
      <c r="H24" s="80"/>
      <c r="I24" s="80"/>
      <c r="J24" s="81"/>
    </row>
    <row r="25" spans="1:10" ht="15.75" thickBot="1" x14ac:dyDescent="0.3">
      <c r="A25" s="82" t="s">
        <v>28</v>
      </c>
      <c r="B25" s="83"/>
      <c r="C25" s="83"/>
      <c r="D25" s="83"/>
      <c r="E25" s="83"/>
      <c r="F25" s="83"/>
      <c r="G25" s="83"/>
      <c r="H25" s="83"/>
      <c r="I25" s="83"/>
      <c r="J25" s="84"/>
    </row>
    <row r="26" spans="1:10" ht="15.75" customHeight="1" x14ac:dyDescent="0.25">
      <c r="A26" s="61"/>
      <c r="B26" s="62"/>
      <c r="C26" s="62"/>
      <c r="D26" s="62"/>
      <c r="E26" s="62"/>
      <c r="F26" s="62"/>
      <c r="G26" s="62"/>
      <c r="H26" s="36"/>
      <c r="I26" s="36"/>
      <c r="J26" s="37"/>
    </row>
    <row r="27" spans="1:10" x14ac:dyDescent="0.25">
      <c r="A27" s="63" t="s">
        <v>29</v>
      </c>
      <c r="B27" s="64"/>
      <c r="C27" s="64"/>
      <c r="D27" s="64"/>
      <c r="E27" s="64"/>
      <c r="F27" s="64"/>
      <c r="G27" s="64"/>
      <c r="H27" s="36"/>
      <c r="I27" s="36"/>
      <c r="J27" s="37"/>
    </row>
    <row r="28" spans="1:10" x14ac:dyDescent="0.25">
      <c r="A28" s="65" t="s">
        <v>47</v>
      </c>
      <c r="B28" s="64"/>
      <c r="C28" s="64"/>
      <c r="D28" s="64"/>
      <c r="E28" s="64"/>
      <c r="F28" s="64"/>
      <c r="G28" s="64"/>
      <c r="H28" s="36"/>
      <c r="I28" s="36"/>
      <c r="J28" s="37"/>
    </row>
    <row r="29" spans="1:10" x14ac:dyDescent="0.25">
      <c r="A29" s="63" t="s">
        <v>26</v>
      </c>
      <c r="B29" s="64"/>
      <c r="C29" s="64"/>
      <c r="D29" s="64"/>
      <c r="E29" s="64"/>
      <c r="F29" s="64"/>
      <c r="G29" s="64"/>
      <c r="H29" s="36"/>
      <c r="I29" s="36"/>
      <c r="J29" s="37"/>
    </row>
    <row r="30" spans="1:10" ht="15.75" thickBot="1" x14ac:dyDescent="0.3">
      <c r="A30" s="66" t="s">
        <v>31</v>
      </c>
      <c r="B30" s="67"/>
      <c r="C30" s="67"/>
      <c r="D30" s="67"/>
      <c r="E30" s="67"/>
      <c r="F30" s="67"/>
      <c r="G30" s="67"/>
      <c r="H30" s="68"/>
      <c r="I30" s="68"/>
      <c r="J30" s="69"/>
    </row>
  </sheetData>
  <mergeCells count="14">
    <mergeCell ref="A6:E6"/>
    <mergeCell ref="F6:J6"/>
    <mergeCell ref="A1:E3"/>
    <mergeCell ref="F1:J3"/>
    <mergeCell ref="A4:E4"/>
    <mergeCell ref="F4:J4"/>
    <mergeCell ref="H5:J5"/>
    <mergeCell ref="A25:J25"/>
    <mergeCell ref="A7:G7"/>
    <mergeCell ref="A17:J17"/>
    <mergeCell ref="A18:J20"/>
    <mergeCell ref="A21:J22"/>
    <mergeCell ref="A23:J23"/>
    <mergeCell ref="A24:J24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Borges</dc:creator>
  <cp:lastModifiedBy>Eduardo Borges</cp:lastModifiedBy>
  <dcterms:created xsi:type="dcterms:W3CDTF">2021-10-14T12:18:15Z</dcterms:created>
  <dcterms:modified xsi:type="dcterms:W3CDTF">2021-10-14T12:37:54Z</dcterms:modified>
</cp:coreProperties>
</file>