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uardo Borges\Desktop\EMPRESAS PROJETOS\PREFEITURA DONA EUZÉBIA\Rua palmira Ferreira\"/>
    </mc:Choice>
  </mc:AlternateContent>
  <xr:revisionPtr revIDLastSave="0" documentId="13_ncr:1_{547738F8-F42D-4F19-878C-E5C4BD782D9D}" xr6:coauthVersionLast="47" xr6:coauthVersionMax="47" xr10:uidLastSave="{00000000-0000-0000-0000-000000000000}"/>
  <bookViews>
    <workbookView xWindow="-120" yWindow="-120" windowWidth="20730" windowHeight="11160" xr2:uid="{4BB1BC0C-82C6-4C5B-9F12-417312C2E002}"/>
  </bookViews>
  <sheets>
    <sheet name="Rua palmira" sheetId="1" r:id="rId1"/>
    <sheet name="Cronograma" sheetId="2" r:id="rId2"/>
  </sheets>
  <externalReferences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2" l="1"/>
  <c r="E22" i="2" s="1"/>
  <c r="B22" i="2"/>
  <c r="C21" i="2"/>
  <c r="E21" i="2" s="1"/>
  <c r="B21" i="2"/>
  <c r="E20" i="2"/>
  <c r="C20" i="2"/>
  <c r="B20" i="2"/>
  <c r="C19" i="2"/>
  <c r="E19" i="2" s="1"/>
  <c r="B19" i="2"/>
  <c r="C18" i="2"/>
  <c r="E18" i="2" s="1"/>
  <c r="E17" i="2"/>
  <c r="C17" i="2"/>
  <c r="B17" i="2"/>
  <c r="C16" i="2"/>
  <c r="E16" i="2" s="1"/>
  <c r="B16" i="2"/>
  <c r="C15" i="2"/>
  <c r="E15" i="2" s="1"/>
  <c r="B15" i="2"/>
  <c r="C14" i="2"/>
  <c r="G14" i="2" s="1"/>
  <c r="B14" i="2"/>
  <c r="G13" i="2"/>
  <c r="C13" i="2"/>
  <c r="B13" i="2"/>
  <c r="C12" i="2"/>
  <c r="G12" i="2" s="1"/>
  <c r="B12" i="2"/>
  <c r="C11" i="2"/>
  <c r="D23" i="2" s="1"/>
  <c r="B11" i="2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H21" i="1" s="1"/>
  <c r="G9" i="1"/>
  <c r="G11" i="2" l="1"/>
</calcChain>
</file>

<file path=xl/sharedStrings.xml><?xml version="1.0" encoding="utf-8"?>
<sst xmlns="http://schemas.openxmlformats.org/spreadsheetml/2006/main" count="113" uniqueCount="82">
  <si>
    <t>PLANILHA ORÇAMENTÁRIA</t>
  </si>
  <si>
    <t>Município: Dona Euzébia</t>
  </si>
  <si>
    <t>Setop: julho 2021/ Sinapi 20/09/2021</t>
  </si>
  <si>
    <t>BDI= 29,07</t>
  </si>
  <si>
    <t>Endereço: Rua Palmira Ferreira, Bairro: Centro, Dona Euzébia</t>
  </si>
  <si>
    <t>C/ Desoneração</t>
  </si>
  <si>
    <t>ITEM</t>
  </si>
  <si>
    <t>DESCRIÇÃO DOS SERVIÇOS</t>
  </si>
  <si>
    <t>CÓDIGO</t>
  </si>
  <si>
    <t>UN.</t>
  </si>
  <si>
    <t>QUANT.</t>
  </si>
  <si>
    <t>PR. UNIT.(R$)</t>
  </si>
  <si>
    <t>PR. UNIT. COM BDI(R$)</t>
  </si>
  <si>
    <t>VALOR (R$)</t>
  </si>
  <si>
    <t>1.0</t>
  </si>
  <si>
    <t>PINTURA DE LIGAÇÃO (EXECUÇÃO E FORNECIMENTO DO MATERIAL BETUMINOSO, EXCLUSIVE TRANSPORTE DO MATERIAL BETUMINOSO)</t>
  </si>
  <si>
    <t>RO-51229</t>
  </si>
  <si>
    <t>m3</t>
  </si>
  <si>
    <t>2.0</t>
  </si>
  <si>
    <t>TRANSPORTE DE CONCRETO BETUMINOSO USINADO A QUENTE. DISTÂNCIA MÉDIA DE TRANSPORTE &gt; 50,00 KM (VOLUME COMPACTADO) D-120 KM</t>
  </si>
  <si>
    <t>RO-14038</t>
  </si>
  <si>
    <t>M3XKM</t>
  </si>
  <si>
    <t>3.0</t>
  </si>
  <si>
    <t>EXECUÇÃO E APLICAÇÃO DE CONCRETO BETUMINOSO USINADO A QUENTE (CBUQ), MASSA COMERCIAL, INCLUINDO FORNECIMENTO E TRANSPORTE DOS AGREGADOS E MATERIAL BETUMINOSO, EXCLUSIVE TRANSPORTE DA MASSA ASFÁLTICA ATÉ A PISTA</t>
  </si>
  <si>
    <t>ED-7623</t>
  </si>
  <si>
    <t>4.0</t>
  </si>
  <si>
    <t>EXECUÇÃO DE SARJETA DE CONCRETO USINADO, MOLDADA IN LOCO EM TRECHO RETO, M 30 CM BASE X 15 CM ALTURA. AF_06/2016</t>
  </si>
  <si>
    <t>94281/SINAPI</t>
  </si>
  <si>
    <t>m</t>
  </si>
  <si>
    <t>5.0</t>
  </si>
  <si>
    <t>BOCA DE LOBO SIMPLES (TIPO A - FERRO FUNDIDO), QUADRO, GRELHA E CANTONEIRA, INCLUSIVE ESCAVAÇÃO, REATERRO E BOTA-FORA</t>
  </si>
  <si>
    <t>ED-48549</t>
  </si>
  <si>
    <t>6.0</t>
  </si>
  <si>
    <t>POÇO DE VISITA PARA REDE TUBULAR TIPO C DN 400, EXCLUSIVE ESCAVAÇÃO, REATERRO E BOTA FORA</t>
  </si>
  <si>
    <t>ED-48651</t>
  </si>
  <si>
    <t>7.0</t>
  </si>
  <si>
    <t>FORNECIMENTO, ASSENTAMENTO E REJUNTAMENTO DE TUBO DE CONCRETO ARMADO PA1 D = 400 MM</t>
  </si>
  <si>
    <t>ED-48680</t>
  </si>
  <si>
    <t>8.0</t>
  </si>
  <si>
    <t>CANALETA PARA DRENAGEM, EM CONCRETO COM FCK 15MPA, MOLDADA IN LOCO, SEÇÃO 30X30CM, FORMA EM MADEIRA, COM GRELHA EM BARRA REDONDA DN 12,5MM (1/2") E REQUADRO EM BARRA REDONDA DN 20MM (3/4") COM UMA (1) DEMÃO DE FUNDO ANTICORROSIVO E DUAS (2) DEMÃOS DE PINTURA ESMALTE, INCLUSIVE ESCAVAÇÃO, REATERRO COM TRANSPORTE E RETIRADA DO MATERIAL ESCAVADO (EM CAÇAMBA)</t>
  </si>
  <si>
    <t>ED-14737</t>
  </si>
  <si>
    <t>9.0</t>
  </si>
  <si>
    <t>FORNECIMENTO E ASSENTAMENTO DE TUBO PVC RÍGIDO, DRENAGEM/PLUVIAL, PBV - SÉRIE NORMAL, DN 150 MM (6"), INCLUSIVE CONEXÕES</t>
  </si>
  <si>
    <t>ED-48670</t>
  </si>
  <si>
    <t>10.0</t>
  </si>
  <si>
    <t>REMOÇÃO MANUAL DE CALÇAMENTO INTERTRAVADO</t>
  </si>
  <si>
    <t>RO-43415</t>
  </si>
  <si>
    <t>m2</t>
  </si>
  <si>
    <t>11.0</t>
  </si>
  <si>
    <t>REATERRO E COMPACTAÇÃO MANUAL DE VALA</t>
  </si>
  <si>
    <t>RO-40234</t>
  </si>
  <si>
    <t>12.0</t>
  </si>
  <si>
    <t>PAVIMENTO DE ALVENARIA POLIÉDRICA COM 8,0 CM DE ESPESSURA (EXECUÇÃO, INCLUINDO O FORNECIMENTO DO MATERIAL DO COLCHÃO DE ASSENTAMENTO E DAS PEDRAS; EXCLUI OS TRANSPORTES DOS MATERIAIS)</t>
  </si>
  <si>
    <t>RO-43971</t>
  </si>
  <si>
    <t>TOTAL DOS SERVIÇOS</t>
  </si>
  <si>
    <t>Dona Euzébia, 13 de Outubro de 2021</t>
  </si>
  <si>
    <t>_____________________________</t>
  </si>
  <si>
    <t>ERNANE RODRIGO THEZA</t>
  </si>
  <si>
    <t>ENGENHEIRO CIVIL</t>
  </si>
  <si>
    <t>CREA: 82.976/D</t>
  </si>
  <si>
    <t>MEMORIAL DESCRITIVO</t>
  </si>
  <si>
    <t xml:space="preserve">Pintura de ligação e asfalto em rua com pedra fincada, espessura de 5 cm. </t>
  </si>
  <si>
    <t>Boca de lobo, Poço de Visita e manilhamento até rede existente</t>
  </si>
  <si>
    <t>ENGENHEIRO CIVIL - CREA 82.976/D</t>
  </si>
  <si>
    <t>PREFEITURA MUNICIPAL DE DONA EUZÉBIA - MG</t>
  </si>
  <si>
    <t xml:space="preserve">EDITAL DE LICITAÇÃO </t>
  </si>
  <si>
    <t>AT.: COMISSÃO PERMANENTE DE LICITAÇÕES</t>
  </si>
  <si>
    <t>MODALIDADE: MENOR PREÇO GLOBAL</t>
  </si>
  <si>
    <t>OBRA: Endereço: Rua Palmira Ferreira, Bairro: Centro.</t>
  </si>
  <si>
    <t xml:space="preserve">ABERTURA: </t>
  </si>
  <si>
    <t>HORÁRIO:  HRS.</t>
  </si>
  <si>
    <t>LOCAL: MUNICÍPIO DE DONA EUZEBIA - MG</t>
  </si>
  <si>
    <t>CRONOGRAMA FÍSICO FINANCEIRO</t>
  </si>
  <si>
    <t>DISCRIMINAÇÃO DOS SERVIÇOS</t>
  </si>
  <si>
    <t>CONTRATO</t>
  </si>
  <si>
    <t>mês 01</t>
  </si>
  <si>
    <t>mês 02</t>
  </si>
  <si>
    <t>TOTAL</t>
  </si>
  <si>
    <t>%</t>
  </si>
  <si>
    <t>Mão de obra</t>
  </si>
  <si>
    <t>ACUMULADO</t>
  </si>
  <si>
    <t>Dona Euzébia, 13 de outubro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</si>
</sst>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00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indexed="8"/>
      <name val="Calibri"/>
      <family val="2"/>
    </font>
    <font>
      <b/>
      <sz val="9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9" fillId="0" borderId="0"/>
    <xf numFmtId="0" fontId="7" fillId="0" borderId="0"/>
  </cellStyleXfs>
  <cellXfs count="138">
    <xf numFmtId="0" fontId="0" fillId="0" borderId="0" xfId="0"/>
    <xf numFmtId="44" fontId="2" fillId="0" borderId="1" xfId="1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44" fontId="2" fillId="0" borderId="0" xfId="1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44" fontId="2" fillId="0" borderId="6" xfId="1" applyFont="1" applyBorder="1" applyAlignment="1">
      <alignment horizontal="left" vertical="center"/>
    </xf>
    <xf numFmtId="44" fontId="2" fillId="0" borderId="7" xfId="1" applyFont="1" applyBorder="1" applyAlignment="1">
      <alignment horizontal="left" vertical="center"/>
    </xf>
    <xf numFmtId="4" fontId="3" fillId="0" borderId="7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44" fontId="2" fillId="0" borderId="9" xfId="1" applyFont="1" applyBorder="1" applyAlignment="1">
      <alignment vertical="center"/>
    </xf>
    <xf numFmtId="44" fontId="2" fillId="0" borderId="9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44" fontId="2" fillId="0" borderId="11" xfId="1" applyFont="1" applyBorder="1" applyAlignment="1">
      <alignment vertical="center"/>
    </xf>
    <xf numFmtId="44" fontId="2" fillId="0" borderId="12" xfId="1" applyFont="1" applyBorder="1" applyAlignment="1">
      <alignment vertical="center"/>
    </xf>
    <xf numFmtId="44" fontId="2" fillId="2" borderId="13" xfId="1" applyFont="1" applyFill="1" applyBorder="1" applyAlignment="1">
      <alignment horizontal="left" vertical="center"/>
    </xf>
    <xf numFmtId="44" fontId="2" fillId="2" borderId="1" xfId="1" applyFont="1" applyFill="1" applyBorder="1" applyAlignment="1">
      <alignment horizontal="left" vertical="center"/>
    </xf>
    <xf numFmtId="44" fontId="2" fillId="2" borderId="13" xfId="1" applyFont="1" applyFill="1" applyBorder="1" applyAlignment="1">
      <alignment horizontal="left" vertical="center" wrapText="1"/>
    </xf>
    <xf numFmtId="44" fontId="2" fillId="2" borderId="3" xfId="1" applyFont="1" applyFill="1" applyBorder="1" applyAlignment="1">
      <alignment horizontal="left" vertical="center" wrapText="1"/>
    </xf>
    <xf numFmtId="44" fontId="2" fillId="0" borderId="14" xfId="1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/>
    </xf>
    <xf numFmtId="4" fontId="6" fillId="0" borderId="15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164" fontId="6" fillId="0" borderId="15" xfId="0" applyNumberFormat="1" applyFont="1" applyBorder="1" applyAlignment="1">
      <alignment horizontal="left" vertical="center"/>
    </xf>
    <xf numFmtId="164" fontId="6" fillId="0" borderId="16" xfId="1" applyNumberFormat="1" applyFont="1" applyBorder="1" applyAlignment="1">
      <alignment horizontal="left" vertical="center"/>
    </xf>
    <xf numFmtId="44" fontId="2" fillId="0" borderId="17" xfId="1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164" fontId="5" fillId="0" borderId="18" xfId="0" applyNumberFormat="1" applyFont="1" applyBorder="1" applyAlignment="1">
      <alignment horizontal="left" vertical="center"/>
    </xf>
    <xf numFmtId="164" fontId="6" fillId="0" borderId="18" xfId="0" applyNumberFormat="1" applyFont="1" applyBorder="1" applyAlignment="1">
      <alignment horizontal="left" vertical="center"/>
    </xf>
    <xf numFmtId="164" fontId="6" fillId="0" borderId="19" xfId="1" applyNumberFormat="1" applyFont="1" applyBorder="1" applyAlignment="1">
      <alignment horizontal="left" vertical="center"/>
    </xf>
    <xf numFmtId="2" fontId="5" fillId="0" borderId="18" xfId="0" applyNumberFormat="1" applyFont="1" applyBorder="1" applyAlignment="1">
      <alignment horizontal="left" vertical="center" wrapText="1"/>
    </xf>
    <xf numFmtId="4" fontId="6" fillId="0" borderId="18" xfId="0" applyNumberFormat="1" applyFont="1" applyBorder="1" applyAlignment="1">
      <alignment horizontal="left" vertical="center"/>
    </xf>
    <xf numFmtId="0" fontId="5" fillId="0" borderId="18" xfId="0" applyFont="1" applyBorder="1" applyAlignment="1">
      <alignment wrapText="1"/>
    </xf>
    <xf numFmtId="44" fontId="2" fillId="0" borderId="20" xfId="1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 wrapText="1"/>
    </xf>
    <xf numFmtId="0" fontId="5" fillId="0" borderId="21" xfId="0" applyFont="1" applyBorder="1" applyAlignment="1">
      <alignment vertical="center"/>
    </xf>
    <xf numFmtId="2" fontId="5" fillId="0" borderId="21" xfId="0" applyNumberFormat="1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left" vertical="center"/>
    </xf>
    <xf numFmtId="164" fontId="6" fillId="0" borderId="21" xfId="0" applyNumberFormat="1" applyFont="1" applyBorder="1" applyAlignment="1">
      <alignment horizontal="left" vertical="center"/>
    </xf>
    <xf numFmtId="164" fontId="6" fillId="0" borderId="22" xfId="1" applyNumberFormat="1" applyFont="1" applyBorder="1" applyAlignment="1">
      <alignment horizontal="left" vertical="center"/>
    </xf>
    <xf numFmtId="0" fontId="5" fillId="0" borderId="18" xfId="0" applyFont="1" applyBorder="1"/>
    <xf numFmtId="44" fontId="2" fillId="0" borderId="23" xfId="1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/>
    </xf>
    <xf numFmtId="2" fontId="5" fillId="0" borderId="24" xfId="0" applyNumberFormat="1" applyFont="1" applyBorder="1" applyAlignment="1">
      <alignment horizontal="left" vertical="center" wrapText="1"/>
    </xf>
    <xf numFmtId="164" fontId="5" fillId="0" borderId="24" xfId="0" applyNumberFormat="1" applyFont="1" applyBorder="1" applyAlignment="1">
      <alignment horizontal="left" vertical="center"/>
    </xf>
    <xf numFmtId="164" fontId="6" fillId="0" borderId="24" xfId="0" applyNumberFormat="1" applyFont="1" applyBorder="1" applyAlignment="1">
      <alignment horizontal="left" vertical="center"/>
    </xf>
    <xf numFmtId="164" fontId="6" fillId="0" borderId="25" xfId="1" applyNumberFormat="1" applyFont="1" applyBorder="1" applyAlignment="1">
      <alignment horizontal="left" vertical="center"/>
    </xf>
    <xf numFmtId="44" fontId="2" fillId="3" borderId="1" xfId="1" applyFont="1" applyFill="1" applyBorder="1" applyAlignment="1">
      <alignment horizontal="left" vertical="center"/>
    </xf>
    <xf numFmtId="44" fontId="6" fillId="3" borderId="2" xfId="1" applyFont="1" applyFill="1" applyBorder="1" applyAlignment="1">
      <alignment horizontal="left" vertical="center"/>
    </xf>
    <xf numFmtId="44" fontId="6" fillId="3" borderId="3" xfId="1" applyFont="1" applyFill="1" applyBorder="1" applyAlignment="1">
      <alignment horizontal="left" vertical="center"/>
    </xf>
    <xf numFmtId="165" fontId="2" fillId="3" borderId="13" xfId="1" applyNumberFormat="1" applyFont="1" applyFill="1" applyBorder="1" applyAlignment="1">
      <alignment horizontal="left" vertical="center"/>
    </xf>
    <xf numFmtId="44" fontId="6" fillId="3" borderId="9" xfId="1" applyFont="1" applyFill="1" applyBorder="1" applyAlignment="1">
      <alignment horizontal="left" vertical="center"/>
    </xf>
    <xf numFmtId="44" fontId="6" fillId="3" borderId="11" xfId="1" applyFont="1" applyFill="1" applyBorder="1" applyAlignment="1">
      <alignment horizontal="left" vertical="center"/>
    </xf>
    <xf numFmtId="44" fontId="6" fillId="3" borderId="12" xfId="1" applyFont="1" applyFill="1" applyBorder="1" applyAlignment="1">
      <alignment horizontal="left" vertical="center"/>
    </xf>
    <xf numFmtId="165" fontId="2" fillId="3" borderId="26" xfId="1" applyNumberFormat="1" applyFont="1" applyFill="1" applyBorder="1" applyAlignment="1">
      <alignment horizontal="left" vertical="center"/>
    </xf>
    <xf numFmtId="0" fontId="8" fillId="0" borderId="4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2" fillId="0" borderId="4" xfId="3" applyFont="1" applyBorder="1" applyAlignment="1">
      <alignment horizontal="center"/>
    </xf>
    <xf numFmtId="0" fontId="2" fillId="0" borderId="0" xfId="3" applyFont="1" applyAlignment="1">
      <alignment horizontal="center"/>
    </xf>
    <xf numFmtId="0" fontId="2" fillId="0" borderId="5" xfId="3" applyFont="1" applyBorder="1" applyAlignment="1">
      <alignment horizontal="center"/>
    </xf>
    <xf numFmtId="0" fontId="2" fillId="0" borderId="4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6" fillId="0" borderId="1" xfId="4" applyFont="1" applyBorder="1"/>
    <xf numFmtId="0" fontId="6" fillId="0" borderId="2" xfId="4" applyFont="1" applyBorder="1"/>
    <xf numFmtId="0" fontId="5" fillId="0" borderId="3" xfId="0" applyFont="1" applyBorder="1"/>
    <xf numFmtId="0" fontId="2" fillId="0" borderId="4" xfId="4" applyFont="1" applyBorder="1"/>
    <xf numFmtId="0" fontId="6" fillId="0" borderId="0" xfId="4" applyFont="1"/>
    <xf numFmtId="0" fontId="5" fillId="0" borderId="5" xfId="0" applyFont="1" applyBorder="1"/>
    <xf numFmtId="0" fontId="6" fillId="0" borderId="4" xfId="4" applyFont="1" applyBorder="1" applyAlignment="1">
      <alignment horizontal="left" vertical="center"/>
    </xf>
    <xf numFmtId="0" fontId="6" fillId="0" borderId="9" xfId="4" applyFont="1" applyBorder="1"/>
    <xf numFmtId="0" fontId="6" fillId="0" borderId="11" xfId="4" applyFont="1" applyBorder="1"/>
    <xf numFmtId="0" fontId="5" fillId="0" borderId="12" xfId="0" applyFont="1" applyBorder="1"/>
    <xf numFmtId="0" fontId="5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4" fontId="3" fillId="0" borderId="27" xfId="0" applyNumberFormat="1" applyFont="1" applyBorder="1" applyAlignment="1">
      <alignment horizontal="left" vertical="center"/>
    </xf>
    <xf numFmtId="4" fontId="3" fillId="0" borderId="28" xfId="0" applyNumberFormat="1" applyFont="1" applyBorder="1" applyAlignment="1">
      <alignment horizontal="left" vertical="center"/>
    </xf>
    <xf numFmtId="4" fontId="3" fillId="0" borderId="29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 wrapText="1"/>
    </xf>
    <xf numFmtId="44" fontId="2" fillId="0" borderId="18" xfId="1" applyFont="1" applyBorder="1" applyAlignment="1">
      <alignment horizontal="left" vertical="center"/>
    </xf>
    <xf numFmtId="4" fontId="5" fillId="0" borderId="18" xfId="0" applyNumberFormat="1" applyFont="1" applyBorder="1" applyAlignment="1">
      <alignment horizontal="left" vertical="center"/>
    </xf>
    <xf numFmtId="10" fontId="5" fillId="0" borderId="18" xfId="0" applyNumberFormat="1" applyFont="1" applyBorder="1" applyAlignment="1">
      <alignment horizontal="left" vertical="center"/>
    </xf>
    <xf numFmtId="4" fontId="5" fillId="0" borderId="30" xfId="0" applyNumberFormat="1" applyFont="1" applyBorder="1" applyAlignment="1">
      <alignment horizontal="left" vertical="center"/>
    </xf>
    <xf numFmtId="44" fontId="6" fillId="0" borderId="18" xfId="1" applyFont="1" applyBorder="1" applyAlignment="1">
      <alignment horizontal="left" vertical="center" wrapText="1"/>
    </xf>
    <xf numFmtId="165" fontId="5" fillId="0" borderId="18" xfId="0" applyNumberFormat="1" applyFont="1" applyBorder="1" applyAlignment="1">
      <alignment horizontal="left" vertical="center"/>
    </xf>
    <xf numFmtId="164" fontId="5" fillId="0" borderId="30" xfId="0" applyNumberFormat="1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 wrapText="1"/>
    </xf>
    <xf numFmtId="44" fontId="6" fillId="0" borderId="21" xfId="1" applyFont="1" applyBorder="1" applyAlignment="1">
      <alignment horizontal="left" vertical="center" wrapText="1"/>
    </xf>
    <xf numFmtId="10" fontId="5" fillId="0" borderId="21" xfId="0" applyNumberFormat="1" applyFont="1" applyBorder="1" applyAlignment="1">
      <alignment horizontal="left" vertical="center"/>
    </xf>
    <xf numFmtId="165" fontId="5" fillId="0" borderId="21" xfId="0" applyNumberFormat="1" applyFont="1" applyBorder="1" applyAlignment="1">
      <alignment horizontal="left" vertical="center"/>
    </xf>
    <xf numFmtId="164" fontId="5" fillId="0" borderId="31" xfId="0" applyNumberFormat="1" applyFont="1" applyBorder="1" applyAlignment="1">
      <alignment horizontal="left" vertical="center"/>
    </xf>
    <xf numFmtId="0" fontId="5" fillId="0" borderId="20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65" fontId="5" fillId="0" borderId="7" xfId="0" applyNumberFormat="1" applyFont="1" applyBorder="1" applyAlignment="1">
      <alignment horizontal="left" vertical="center"/>
    </xf>
    <xf numFmtId="165" fontId="5" fillId="0" borderId="8" xfId="0" applyNumberFormat="1" applyFont="1" applyBorder="1" applyAlignment="1">
      <alignment horizontal="left" vertical="center"/>
    </xf>
    <xf numFmtId="44" fontId="6" fillId="0" borderId="1" xfId="1" applyFont="1" applyFill="1" applyBorder="1" applyAlignment="1">
      <alignment horizontal="left" vertical="center"/>
    </xf>
    <xf numFmtId="44" fontId="6" fillId="0" borderId="2" xfId="1" applyFont="1" applyFill="1" applyBorder="1" applyAlignment="1">
      <alignment horizontal="left" vertical="center"/>
    </xf>
    <xf numFmtId="44" fontId="6" fillId="0" borderId="3" xfId="1" applyFont="1" applyFill="1" applyBorder="1" applyAlignment="1">
      <alignment horizontal="left" vertical="center"/>
    </xf>
  </cellXfs>
  <cellStyles count="5">
    <cellStyle name="Moeda" xfId="1" builtinId="4"/>
    <cellStyle name="Normal" xfId="0" builtinId="0"/>
    <cellStyle name="Normal 12" xfId="2" xr:uid="{A6A03FF2-CAD8-4822-ADE3-FF677CAD04BF}"/>
    <cellStyle name="Normal 2 10" xfId="3" xr:uid="{13ED979D-B693-4DE4-9D7C-CF438D7C966D}"/>
    <cellStyle name="Normal 3" xfId="4" xr:uid="{6098C19C-C6EA-4667-8288-50002727C9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523876</xdr:colOff>
      <xdr:row>0</xdr:row>
      <xdr:rowOff>114301</xdr:rowOff>
    </xdr:from>
    <xdr:to>
      <xdr:col>1</xdr:col>
      <xdr:colOff>790575</xdr:colOff>
      <xdr:row>3</xdr:row>
      <xdr:rowOff>161926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4836801-E955-49AB-8136-28DACBCB4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6" y="114301"/>
          <a:ext cx="876299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66675</xdr:rowOff>
    </xdr:from>
    <xdr:to>
      <xdr:col>1</xdr:col>
      <xdr:colOff>542925</xdr:colOff>
      <xdr:row>2</xdr:row>
      <xdr:rowOff>85725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D7624E8-9C80-49B6-8FD5-7F6B277E0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6675"/>
          <a:ext cx="695325" cy="4000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duardo%20Borges/Desktop/EMPRESAS%20PROJETOS/PREFEITURA%20DONA%20EUZ&#201;BIA/Ponte.%20Rua%20da%20Demanda.%20Rod.%20DE-GUID.%20Moro%20Querosene.%20Rua%20Cat&#243;rio.%20Fonte%20H&#233;lios.%20Quebra%20mola/Rua%20e%20quebra%20mola%20asfal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nte"/>
      <sheetName val="Rua da Demanda"/>
      <sheetName val="Cronograma Rua da demanda"/>
      <sheetName val="Moro Querosene"/>
      <sheetName val="Moro Cartório"/>
      <sheetName val="Cronograma Moro do cartório"/>
      <sheetName val="Rod DE- GUID."/>
      <sheetName val="Fonte Hélios"/>
      <sheetName val="Quebra Mola Almir Ribeiro"/>
      <sheetName val="Quebra Mola subida fonte Hélios"/>
      <sheetName val="Quebra Mola Ataliba"/>
      <sheetName val="Quebra Mola Av. Climente"/>
      <sheetName val="Quebra Mola Rua Geny"/>
    </sheetNames>
    <sheetDataSet>
      <sheetData sheetId="0"/>
      <sheetData sheetId="1">
        <row r="9">
          <cell r="B9" t="str">
            <v>PINTURA DE LIGAÇÃO (EXECUÇÃO E FORNECIMENTO DO MATERIAL BETUMINOSO, EXCLUSIVE TRANSPORTE DO MATERIAL BETUMINOSO)</v>
          </cell>
          <cell r="H9">
            <v>2265.1784999999995</v>
          </cell>
        </row>
        <row r="10">
          <cell r="B10" t="str">
            <v>TRANSPORTE DE CONCRETO BETUMINOSO USINADO A QUENTE. DISTÂNCIA MÉDIA DE TRANSPORTE &gt; 50,00 KM (VOLUME COMPACTADO) D-120 KM</v>
          </cell>
          <cell r="H10">
            <v>9339.5051999999996</v>
          </cell>
        </row>
        <row r="11">
          <cell r="B11" t="str">
            <v>EXECUÇÃO E APLICAÇÃO DE CONCRETO BETUMINOSO USINADO A QUENTE (CBUQ), MASSA COMERCIAL, INCLUINDO FORNECIMENTO E TRANSPORTE DOS AGREGADOS E MATERIAL BETUMINOSO, EXCLUSIVE TRANSPORTE DA MASSA ASFÁLTICA ATÉ A PISTA</v>
          </cell>
          <cell r="H11">
            <v>67393.126080000002</v>
          </cell>
        </row>
        <row r="12">
          <cell r="B12" t="str">
            <v>EXECUÇÃO DE SARJETA DE CONCRETO USINADO, MOLDADA IN LOCO EM TRECHO RETO, M 30 CM BASE X 15 CM ALTURA. AF_06/2016</v>
          </cell>
          <cell r="H12">
            <v>13297.707796999999</v>
          </cell>
        </row>
        <row r="13">
          <cell r="B13" t="str">
            <v>BOCA DE LOBO SIMPLES (TIPO A - FERRO FUNDIDO), QUADRO, GRELHA E CANTONEIRA, INCLUSIVE ESCAVAÇÃO, REATERRO E BOTA-FORA</v>
          </cell>
          <cell r="H13">
            <v>11127.537724</v>
          </cell>
        </row>
        <row r="14">
          <cell r="B14" t="str">
            <v>POÇO DE VISITA PARA REDE TUBULAR TIPO C DN 400, EXCLUSIVE ESCAVAÇÃO, REATERRO E BOTA FORA</v>
          </cell>
          <cell r="H14">
            <v>5718.8077459999995</v>
          </cell>
        </row>
        <row r="15">
          <cell r="B15" t="str">
            <v>FORNECIMENTO, ASSENTAMENTO E REJUNTAMENTO DE TUBO DE CONCRETO ARMADO PA1 D = 400 MM</v>
          </cell>
          <cell r="H15">
            <v>5771.7522599999993</v>
          </cell>
        </row>
        <row r="16">
          <cell r="H16">
            <v>2443.0008203999996</v>
          </cell>
        </row>
        <row r="17">
          <cell r="B17" t="str">
            <v>FORNECIMENTO E ASSENTAMENTO DE TUBO PVC RÍGIDO, DRENAGEM/PLUVIAL, PBV - SÉRIE NORMAL, DN 150 MM (6"), INCLUSIVE CONEXÕES</v>
          </cell>
          <cell r="H17">
            <v>739.77115850000007</v>
          </cell>
        </row>
        <row r="18">
          <cell r="B18" t="str">
            <v>REMOÇÃO MANUAL DE CALÇAMENTO INTERTRAVADO</v>
          </cell>
          <cell r="H18">
            <v>1029.4829712000001</v>
          </cell>
        </row>
        <row r="19">
          <cell r="B19" t="str">
            <v>REATERRO E COMPACTAÇÃO MANUAL DE VALA</v>
          </cell>
          <cell r="H19">
            <v>2551.2492479999996</v>
          </cell>
        </row>
        <row r="20">
          <cell r="B20" t="str">
            <v>PAVIMENTO DE ALVENARIA POLIÉDRICA COM 8,0 CM DE ESPESSURA (EXECUÇÃO, INCLUINDO O FORNECIMENTO DO MATERIAL DO COLCHÃO DE ASSENTAMENTO E DAS PEDRAS; EXCLUI OS TRANSPORTES DOS MATERIAIS)</v>
          </cell>
          <cell r="H20">
            <v>1857.7406495999996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BFBFF-795C-4519-A372-EAE1AF277F04}">
  <dimension ref="A1:H53"/>
  <sheetViews>
    <sheetView tabSelected="1" topLeftCell="A22" workbookViewId="0">
      <selection activeCell="I5" sqref="I5"/>
    </sheetView>
  </sheetViews>
  <sheetFormatPr defaultRowHeight="15" x14ac:dyDescent="0.25"/>
  <cols>
    <col min="2" max="2" width="41.5703125" customWidth="1"/>
    <col min="3" max="3" width="13.28515625" bestFit="1" customWidth="1"/>
    <col min="6" max="7" width="14.42578125" customWidth="1"/>
    <col min="8" max="8" width="15.140625" customWidth="1"/>
  </cols>
  <sheetData>
    <row r="1" spans="1:8" ht="15.75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ht="15.75" customHeight="1" x14ac:dyDescent="0.25">
      <c r="A2" s="4"/>
      <c r="B2" s="5"/>
      <c r="C2" s="5"/>
      <c r="D2" s="5"/>
      <c r="E2" s="5"/>
      <c r="F2" s="5"/>
      <c r="G2" s="5"/>
      <c r="H2" s="6"/>
    </row>
    <row r="3" spans="1:8" ht="15.75" customHeight="1" x14ac:dyDescent="0.25">
      <c r="A3" s="4"/>
      <c r="B3" s="5"/>
      <c r="C3" s="5"/>
      <c r="D3" s="5"/>
      <c r="E3" s="5"/>
      <c r="F3" s="5"/>
      <c r="G3" s="5"/>
      <c r="H3" s="6"/>
    </row>
    <row r="4" spans="1:8" ht="15.75" customHeight="1" x14ac:dyDescent="0.25">
      <c r="A4" s="4"/>
      <c r="B4" s="5"/>
      <c r="C4" s="5"/>
      <c r="D4" s="5"/>
      <c r="E4" s="5"/>
      <c r="F4" s="5"/>
      <c r="G4" s="5"/>
      <c r="H4" s="6"/>
    </row>
    <row r="5" spans="1:8" ht="15.75" thickBot="1" x14ac:dyDescent="0.3">
      <c r="A5" s="4"/>
      <c r="B5" s="5"/>
      <c r="C5" s="5"/>
      <c r="D5" s="5"/>
      <c r="E5" s="5"/>
      <c r="F5" s="5"/>
      <c r="G5" s="5"/>
      <c r="H5" s="6"/>
    </row>
    <row r="6" spans="1:8" ht="15.75" thickBot="1" x14ac:dyDescent="0.3">
      <c r="A6" s="7" t="s">
        <v>1</v>
      </c>
      <c r="B6" s="8"/>
      <c r="C6" s="9" t="s">
        <v>2</v>
      </c>
      <c r="D6" s="9"/>
      <c r="E6" s="9"/>
      <c r="F6" s="9"/>
      <c r="G6" s="10" t="s">
        <v>3</v>
      </c>
      <c r="H6" s="11"/>
    </row>
    <row r="7" spans="1:8" ht="19.5" customHeight="1" thickBot="1" x14ac:dyDescent="0.3">
      <c r="A7" s="12" t="s">
        <v>4</v>
      </c>
      <c r="B7" s="13"/>
      <c r="C7" s="14" t="s">
        <v>5</v>
      </c>
      <c r="D7" s="14"/>
      <c r="E7" s="14"/>
      <c r="F7" s="14"/>
      <c r="G7" s="15"/>
      <c r="H7" s="16"/>
    </row>
    <row r="8" spans="1:8" ht="24.75" thickBot="1" x14ac:dyDescent="0.3">
      <c r="A8" s="17" t="s">
        <v>6</v>
      </c>
      <c r="B8" s="18" t="s">
        <v>7</v>
      </c>
      <c r="C8" s="17" t="s">
        <v>8</v>
      </c>
      <c r="D8" s="17" t="s">
        <v>9</v>
      </c>
      <c r="E8" s="17" t="s">
        <v>10</v>
      </c>
      <c r="F8" s="17" t="s">
        <v>11</v>
      </c>
      <c r="G8" s="19" t="s">
        <v>12</v>
      </c>
      <c r="H8" s="20" t="s">
        <v>13</v>
      </c>
    </row>
    <row r="9" spans="1:8" ht="36" x14ac:dyDescent="0.25">
      <c r="A9" s="21" t="s">
        <v>14</v>
      </c>
      <c r="B9" s="22" t="s">
        <v>15</v>
      </c>
      <c r="C9" s="23" t="s">
        <v>16</v>
      </c>
      <c r="D9" s="23" t="s">
        <v>17</v>
      </c>
      <c r="E9" s="24">
        <v>900</v>
      </c>
      <c r="F9" s="25">
        <v>1.95</v>
      </c>
      <c r="G9" s="26">
        <f t="shared" ref="G9:G20" si="0">F9*1.2907</f>
        <v>2.5168649999999997</v>
      </c>
      <c r="H9" s="27">
        <f>G9*E9</f>
        <v>2265.1784999999995</v>
      </c>
    </row>
    <row r="10" spans="1:8" ht="36" x14ac:dyDescent="0.25">
      <c r="A10" s="28" t="s">
        <v>18</v>
      </c>
      <c r="B10" s="29" t="s">
        <v>19</v>
      </c>
      <c r="C10" s="30" t="s">
        <v>20</v>
      </c>
      <c r="D10" s="30" t="s">
        <v>21</v>
      </c>
      <c r="E10" s="30">
        <v>5400</v>
      </c>
      <c r="F10" s="31">
        <v>1.34</v>
      </c>
      <c r="G10" s="32">
        <f t="shared" si="0"/>
        <v>1.729538</v>
      </c>
      <c r="H10" s="33">
        <f>G10*E10</f>
        <v>9339.5051999999996</v>
      </c>
    </row>
    <row r="11" spans="1:8" ht="69.75" customHeight="1" x14ac:dyDescent="0.25">
      <c r="A11" s="28" t="s">
        <v>22</v>
      </c>
      <c r="B11" s="29" t="s">
        <v>23</v>
      </c>
      <c r="C11" s="30" t="s">
        <v>24</v>
      </c>
      <c r="D11" s="34" t="s">
        <v>17</v>
      </c>
      <c r="E11" s="30">
        <v>45</v>
      </c>
      <c r="F11" s="31">
        <v>1160.32</v>
      </c>
      <c r="G11" s="32">
        <f t="shared" si="0"/>
        <v>1497.6250239999999</v>
      </c>
      <c r="H11" s="33">
        <f>G11*E11</f>
        <v>67393.126080000002</v>
      </c>
    </row>
    <row r="12" spans="1:8" ht="36" x14ac:dyDescent="0.25">
      <c r="A12" s="28" t="s">
        <v>25</v>
      </c>
      <c r="B12" s="29" t="s">
        <v>26</v>
      </c>
      <c r="C12" s="30" t="s">
        <v>27</v>
      </c>
      <c r="D12" s="34" t="s">
        <v>28</v>
      </c>
      <c r="E12" s="30">
        <v>229</v>
      </c>
      <c r="F12" s="31">
        <v>44.99</v>
      </c>
      <c r="G12" s="32">
        <f t="shared" si="0"/>
        <v>58.068593</v>
      </c>
      <c r="H12" s="33">
        <f>G12*E12</f>
        <v>13297.707796999999</v>
      </c>
    </row>
    <row r="13" spans="1:8" ht="36" x14ac:dyDescent="0.25">
      <c r="A13" s="28" t="s">
        <v>29</v>
      </c>
      <c r="B13" s="29" t="s">
        <v>30</v>
      </c>
      <c r="C13" s="30" t="s">
        <v>31</v>
      </c>
      <c r="D13" s="35" t="s">
        <v>9</v>
      </c>
      <c r="E13" s="35">
        <v>4</v>
      </c>
      <c r="F13" s="31">
        <v>2155.33</v>
      </c>
      <c r="G13" s="32">
        <f t="shared" si="0"/>
        <v>2781.8844309999999</v>
      </c>
      <c r="H13" s="33">
        <f t="shared" ref="H13:H20" si="1">G13*E13</f>
        <v>11127.537724</v>
      </c>
    </row>
    <row r="14" spans="1:8" ht="24" x14ac:dyDescent="0.25">
      <c r="A14" s="28" t="s">
        <v>32</v>
      </c>
      <c r="B14" s="29" t="s">
        <v>33</v>
      </c>
      <c r="C14" s="30" t="s">
        <v>34</v>
      </c>
      <c r="D14" s="30" t="s">
        <v>9</v>
      </c>
      <c r="E14" s="30">
        <v>2</v>
      </c>
      <c r="F14" s="31">
        <v>2215.39</v>
      </c>
      <c r="G14" s="31">
        <f t="shared" si="0"/>
        <v>2859.4038729999997</v>
      </c>
      <c r="H14" s="33">
        <f t="shared" si="1"/>
        <v>5718.8077459999995</v>
      </c>
    </row>
    <row r="15" spans="1:8" ht="24" x14ac:dyDescent="0.25">
      <c r="A15" s="28" t="s">
        <v>35</v>
      </c>
      <c r="B15" s="29" t="s">
        <v>36</v>
      </c>
      <c r="C15" s="30" t="s">
        <v>37</v>
      </c>
      <c r="D15" s="30" t="s">
        <v>28</v>
      </c>
      <c r="E15" s="30">
        <v>58</v>
      </c>
      <c r="F15" s="31">
        <v>77.099999999999994</v>
      </c>
      <c r="G15" s="31">
        <f t="shared" si="0"/>
        <v>99.512969999999996</v>
      </c>
      <c r="H15" s="33">
        <f t="shared" si="1"/>
        <v>5771.7522599999993</v>
      </c>
    </row>
    <row r="16" spans="1:8" ht="108.75" x14ac:dyDescent="0.25">
      <c r="A16" s="28" t="s">
        <v>38</v>
      </c>
      <c r="B16" s="36" t="s">
        <v>39</v>
      </c>
      <c r="C16" s="30" t="s">
        <v>40</v>
      </c>
      <c r="D16" s="34" t="s">
        <v>28</v>
      </c>
      <c r="E16" s="30">
        <v>6.3</v>
      </c>
      <c r="F16" s="31">
        <v>300.44</v>
      </c>
      <c r="G16" s="32">
        <f t="shared" si="0"/>
        <v>387.77790799999997</v>
      </c>
      <c r="H16" s="33">
        <f t="shared" si="1"/>
        <v>2443.0008203999996</v>
      </c>
    </row>
    <row r="17" spans="1:8" ht="40.5" customHeight="1" x14ac:dyDescent="0.25">
      <c r="A17" s="37" t="s">
        <v>41</v>
      </c>
      <c r="B17" s="38" t="s">
        <v>42</v>
      </c>
      <c r="C17" s="39" t="s">
        <v>43</v>
      </c>
      <c r="D17" s="40" t="s">
        <v>28</v>
      </c>
      <c r="E17" s="41">
        <v>8.5</v>
      </c>
      <c r="F17" s="42">
        <v>67.430000000000007</v>
      </c>
      <c r="G17" s="43">
        <f t="shared" si="0"/>
        <v>87.031901000000005</v>
      </c>
      <c r="H17" s="44">
        <f t="shared" si="1"/>
        <v>739.77115850000007</v>
      </c>
    </row>
    <row r="18" spans="1:8" x14ac:dyDescent="0.25">
      <c r="A18" s="28" t="s">
        <v>44</v>
      </c>
      <c r="B18" s="36" t="s">
        <v>45</v>
      </c>
      <c r="C18" s="45" t="s">
        <v>46</v>
      </c>
      <c r="D18" s="34" t="s">
        <v>47</v>
      </c>
      <c r="E18" s="30">
        <v>69.599999999999994</v>
      </c>
      <c r="F18" s="31">
        <v>11.46</v>
      </c>
      <c r="G18" s="32">
        <f t="shared" si="0"/>
        <v>14.791422000000001</v>
      </c>
      <c r="H18" s="44">
        <f t="shared" si="1"/>
        <v>1029.4829712000001</v>
      </c>
    </row>
    <row r="19" spans="1:8" ht="12.75" customHeight="1" x14ac:dyDescent="0.25">
      <c r="A19" s="28" t="s">
        <v>48</v>
      </c>
      <c r="B19" s="29" t="s">
        <v>49</v>
      </c>
      <c r="C19" s="30" t="s">
        <v>50</v>
      </c>
      <c r="D19" s="34" t="s">
        <v>17</v>
      </c>
      <c r="E19" s="30">
        <v>69.599999999999994</v>
      </c>
      <c r="F19" s="31">
        <v>28.4</v>
      </c>
      <c r="G19" s="32">
        <f t="shared" si="0"/>
        <v>36.655879999999996</v>
      </c>
      <c r="H19" s="33">
        <f t="shared" si="1"/>
        <v>2551.2492479999996</v>
      </c>
    </row>
    <row r="20" spans="1:8" ht="57.75" customHeight="1" thickBot="1" x14ac:dyDescent="0.3">
      <c r="A20" s="46" t="s">
        <v>51</v>
      </c>
      <c r="B20" s="47" t="s">
        <v>52</v>
      </c>
      <c r="C20" s="48" t="s">
        <v>53</v>
      </c>
      <c r="D20" s="49" t="s">
        <v>47</v>
      </c>
      <c r="E20" s="48">
        <v>69.599999999999994</v>
      </c>
      <c r="F20" s="50">
        <v>20.68</v>
      </c>
      <c r="G20" s="51">
        <f t="shared" si="0"/>
        <v>26.691675999999998</v>
      </c>
      <c r="H20" s="52">
        <f t="shared" si="1"/>
        <v>1857.7406495999996</v>
      </c>
    </row>
    <row r="21" spans="1:8" x14ac:dyDescent="0.25">
      <c r="A21" s="53" t="s">
        <v>54</v>
      </c>
      <c r="B21" s="54"/>
      <c r="C21" s="54"/>
      <c r="D21" s="54"/>
      <c r="E21" s="54"/>
      <c r="F21" s="54"/>
      <c r="G21" s="55"/>
      <c r="H21" s="56">
        <f>SUM(H9:H20)</f>
        <v>123534.8601547</v>
      </c>
    </row>
    <row r="22" spans="1:8" ht="24" customHeight="1" thickBot="1" x14ac:dyDescent="0.3">
      <c r="A22" s="57"/>
      <c r="B22" s="58"/>
      <c r="C22" s="58"/>
      <c r="D22" s="58"/>
      <c r="E22" s="58"/>
      <c r="F22" s="58"/>
      <c r="G22" s="59"/>
      <c r="H22" s="60"/>
    </row>
    <row r="23" spans="1:8" x14ac:dyDescent="0.25">
      <c r="A23" s="61" t="s">
        <v>55</v>
      </c>
      <c r="B23" s="62"/>
      <c r="C23" s="62"/>
      <c r="D23" s="62"/>
      <c r="E23" s="62"/>
      <c r="F23" s="62"/>
      <c r="G23" s="62"/>
      <c r="H23" s="63"/>
    </row>
    <row r="24" spans="1:8" x14ac:dyDescent="0.25">
      <c r="A24" s="61"/>
      <c r="B24" s="62"/>
      <c r="C24" s="62"/>
      <c r="D24" s="62"/>
      <c r="E24" s="62"/>
      <c r="F24" s="62"/>
      <c r="G24" s="62"/>
      <c r="H24" s="63"/>
    </row>
    <row r="25" spans="1:8" x14ac:dyDescent="0.25">
      <c r="A25" s="64" t="s">
        <v>56</v>
      </c>
      <c r="B25" s="65"/>
      <c r="C25" s="65"/>
      <c r="D25" s="65"/>
      <c r="E25" s="65"/>
      <c r="F25" s="65"/>
      <c r="G25" s="65"/>
      <c r="H25" s="66"/>
    </row>
    <row r="26" spans="1:8" ht="30.75" customHeight="1" x14ac:dyDescent="0.25">
      <c r="A26" s="64"/>
      <c r="B26" s="65"/>
      <c r="C26" s="65"/>
      <c r="D26" s="65"/>
      <c r="E26" s="65"/>
      <c r="F26" s="65"/>
      <c r="G26" s="65"/>
      <c r="H26" s="66"/>
    </row>
    <row r="27" spans="1:8" x14ac:dyDescent="0.25">
      <c r="A27" s="64"/>
      <c r="B27" s="65"/>
      <c r="C27" s="65"/>
      <c r="D27" s="65"/>
      <c r="E27" s="65"/>
      <c r="F27" s="65"/>
      <c r="G27" s="65"/>
      <c r="H27" s="66"/>
    </row>
    <row r="28" spans="1:8" x14ac:dyDescent="0.25">
      <c r="A28" s="67" t="s">
        <v>57</v>
      </c>
      <c r="B28" s="68"/>
      <c r="C28" s="68"/>
      <c r="D28" s="68"/>
      <c r="E28" s="68"/>
      <c r="F28" s="68"/>
      <c r="G28" s="68"/>
      <c r="H28" s="69"/>
    </row>
    <row r="29" spans="1:8" x14ac:dyDescent="0.25">
      <c r="A29" s="67" t="s">
        <v>58</v>
      </c>
      <c r="B29" s="68"/>
      <c r="C29" s="68"/>
      <c r="D29" s="68"/>
      <c r="E29" s="68"/>
      <c r="F29" s="68"/>
      <c r="G29" s="68"/>
      <c r="H29" s="69"/>
    </row>
    <row r="30" spans="1:8" ht="15.75" thickBot="1" x14ac:dyDescent="0.3">
      <c r="A30" s="70" t="s">
        <v>59</v>
      </c>
      <c r="B30" s="71"/>
      <c r="C30" s="71"/>
      <c r="D30" s="71"/>
      <c r="E30" s="71"/>
      <c r="F30" s="71"/>
      <c r="G30" s="71"/>
      <c r="H30" s="72"/>
    </row>
    <row r="31" spans="1:8" x14ac:dyDescent="0.25">
      <c r="A31" s="73"/>
      <c r="B31" s="74"/>
      <c r="C31" s="74"/>
      <c r="D31" s="74"/>
      <c r="E31" s="74"/>
      <c r="F31" s="74"/>
      <c r="G31" s="74"/>
      <c r="H31" s="75"/>
    </row>
    <row r="32" spans="1:8" x14ac:dyDescent="0.25">
      <c r="A32" s="76" t="s">
        <v>60</v>
      </c>
      <c r="B32" s="77"/>
      <c r="C32" s="77"/>
      <c r="D32" s="77"/>
      <c r="E32" s="77"/>
      <c r="F32" s="77"/>
      <c r="G32" s="77"/>
      <c r="H32" s="78"/>
    </row>
    <row r="33" spans="1:8" x14ac:dyDescent="0.25">
      <c r="A33" s="79" t="s">
        <v>61</v>
      </c>
      <c r="B33" s="77"/>
      <c r="C33" s="77"/>
      <c r="D33" s="77"/>
      <c r="E33" s="77"/>
      <c r="F33" s="77"/>
      <c r="G33" s="77"/>
      <c r="H33" s="78"/>
    </row>
    <row r="34" spans="1:8" x14ac:dyDescent="0.25">
      <c r="A34" s="79" t="s">
        <v>62</v>
      </c>
      <c r="B34" s="77"/>
      <c r="C34" s="77"/>
      <c r="D34" s="77"/>
      <c r="E34" s="77"/>
      <c r="F34" s="77"/>
      <c r="G34" s="77"/>
      <c r="H34" s="78"/>
    </row>
    <row r="35" spans="1:8" x14ac:dyDescent="0.25">
      <c r="A35" s="76" t="s">
        <v>57</v>
      </c>
      <c r="B35" s="77"/>
      <c r="C35" s="77"/>
      <c r="D35" s="77"/>
      <c r="E35" s="77"/>
      <c r="F35" s="77"/>
      <c r="G35" s="77"/>
      <c r="H35" s="78"/>
    </row>
    <row r="36" spans="1:8" ht="15.75" thickBot="1" x14ac:dyDescent="0.3">
      <c r="A36" s="80" t="s">
        <v>63</v>
      </c>
      <c r="B36" s="81"/>
      <c r="C36" s="81"/>
      <c r="D36" s="81"/>
      <c r="E36" s="81"/>
      <c r="F36" s="81"/>
      <c r="G36" s="81"/>
      <c r="H36" s="82"/>
    </row>
    <row r="37" spans="1:8" x14ac:dyDescent="0.25">
      <c r="A37" s="83"/>
      <c r="B37" s="77"/>
      <c r="C37" s="77"/>
      <c r="D37" s="77"/>
      <c r="E37" s="77"/>
      <c r="F37" s="77"/>
      <c r="G37" s="77"/>
      <c r="H37" s="83"/>
    </row>
    <row r="39" spans="1:8" ht="30" customHeight="1" x14ac:dyDescent="0.25"/>
    <row r="46" spans="1:8" ht="30.75" customHeight="1" x14ac:dyDescent="0.25"/>
    <row r="53" customFormat="1" ht="30.75" customHeight="1" x14ac:dyDescent="0.25"/>
  </sheetData>
  <mergeCells count="12">
    <mergeCell ref="A23:H24"/>
    <mergeCell ref="A25:H27"/>
    <mergeCell ref="A28:H28"/>
    <mergeCell ref="A29:H29"/>
    <mergeCell ref="A30:H30"/>
    <mergeCell ref="A1:H5"/>
    <mergeCell ref="A6:B6"/>
    <mergeCell ref="C6:F6"/>
    <mergeCell ref="G6:H6"/>
    <mergeCell ref="C7:F7"/>
    <mergeCell ref="A21:G22"/>
    <mergeCell ref="H21:H22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66BC2-70A7-45C8-BEC4-E060A96D7023}">
  <dimension ref="A1:J32"/>
  <sheetViews>
    <sheetView topLeftCell="A19" workbookViewId="0">
      <selection activeCell="L9" sqref="L9"/>
    </sheetView>
  </sheetViews>
  <sheetFormatPr defaultRowHeight="15" x14ac:dyDescent="0.25"/>
  <cols>
    <col min="1" max="1" width="5.28515625" customWidth="1"/>
    <col min="2" max="2" width="37.7109375" customWidth="1"/>
    <col min="3" max="3" width="12.42578125" customWidth="1"/>
    <col min="4" max="4" width="13.42578125" customWidth="1"/>
    <col min="5" max="5" width="12.140625" customWidth="1"/>
    <col min="6" max="6" width="10.140625" bestFit="1" customWidth="1"/>
    <col min="7" max="7" width="12.7109375" customWidth="1"/>
  </cols>
  <sheetData>
    <row r="1" spans="1:10" x14ac:dyDescent="0.25">
      <c r="A1" s="84" t="s">
        <v>64</v>
      </c>
      <c r="B1" s="85"/>
      <c r="C1" s="85"/>
      <c r="D1" s="85"/>
      <c r="E1" s="85"/>
      <c r="F1" s="86" t="s">
        <v>65</v>
      </c>
      <c r="G1" s="87"/>
      <c r="H1" s="87"/>
      <c r="I1" s="87"/>
      <c r="J1" s="88"/>
    </row>
    <row r="2" spans="1:10" x14ac:dyDescent="0.25">
      <c r="A2" s="89"/>
      <c r="B2" s="90"/>
      <c r="C2" s="90"/>
      <c r="D2" s="90"/>
      <c r="E2" s="90"/>
      <c r="F2" s="91"/>
      <c r="G2" s="92"/>
      <c r="H2" s="92"/>
      <c r="I2" s="92"/>
      <c r="J2" s="93"/>
    </row>
    <row r="3" spans="1:10" ht="15.75" thickBot="1" x14ac:dyDescent="0.3">
      <c r="A3" s="89"/>
      <c r="B3" s="90"/>
      <c r="C3" s="90"/>
      <c r="D3" s="90"/>
      <c r="E3" s="90"/>
      <c r="F3" s="94"/>
      <c r="G3" s="95"/>
      <c r="H3" s="95"/>
      <c r="I3" s="95"/>
      <c r="J3" s="96"/>
    </row>
    <row r="4" spans="1:10" ht="15.75" thickBot="1" x14ac:dyDescent="0.3">
      <c r="A4" s="97" t="s">
        <v>66</v>
      </c>
      <c r="B4" s="98"/>
      <c r="C4" s="98"/>
      <c r="D4" s="98"/>
      <c r="E4" s="99"/>
      <c r="F4" s="97" t="s">
        <v>67</v>
      </c>
      <c r="G4" s="98"/>
      <c r="H4" s="98"/>
      <c r="I4" s="98"/>
      <c r="J4" s="99"/>
    </row>
    <row r="5" spans="1:10" ht="15.75" thickBot="1" x14ac:dyDescent="0.3">
      <c r="A5" s="100" t="s">
        <v>68</v>
      </c>
      <c r="B5" s="101"/>
      <c r="C5" s="101"/>
      <c r="D5" s="101"/>
      <c r="E5" s="102"/>
      <c r="F5" s="100" t="s">
        <v>69</v>
      </c>
      <c r="G5" s="102"/>
      <c r="H5" s="97" t="s">
        <v>70</v>
      </c>
      <c r="I5" s="98"/>
      <c r="J5" s="99"/>
    </row>
    <row r="6" spans="1:10" ht="15.75" thickBot="1" x14ac:dyDescent="0.3">
      <c r="A6" s="97" t="s">
        <v>71</v>
      </c>
      <c r="B6" s="98"/>
      <c r="C6" s="98"/>
      <c r="D6" s="98"/>
      <c r="E6" s="99"/>
      <c r="F6" s="103" t="s">
        <v>2</v>
      </c>
      <c r="G6" s="104"/>
      <c r="H6" s="104"/>
      <c r="I6" s="104"/>
      <c r="J6" s="105"/>
    </row>
    <row r="7" spans="1:10" ht="15.75" thickBot="1" x14ac:dyDescent="0.3">
      <c r="A7" s="97" t="s">
        <v>72</v>
      </c>
      <c r="B7" s="98"/>
      <c r="C7" s="98"/>
      <c r="D7" s="98"/>
      <c r="E7" s="98"/>
      <c r="F7" s="98"/>
      <c r="G7" s="99"/>
      <c r="H7" s="106"/>
      <c r="I7" s="107"/>
      <c r="J7" s="108"/>
    </row>
    <row r="8" spans="1:10" x14ac:dyDescent="0.25">
      <c r="A8" s="109" t="s">
        <v>6</v>
      </c>
      <c r="B8" s="23" t="s">
        <v>73</v>
      </c>
      <c r="C8" s="23" t="s">
        <v>74</v>
      </c>
      <c r="D8" s="23"/>
      <c r="E8" s="23" t="s">
        <v>75</v>
      </c>
      <c r="F8" s="23"/>
      <c r="G8" s="23" t="s">
        <v>76</v>
      </c>
      <c r="H8" s="110"/>
      <c r="I8" s="111"/>
      <c r="J8" s="112"/>
    </row>
    <row r="9" spans="1:10" x14ac:dyDescent="0.25">
      <c r="A9" s="113"/>
      <c r="B9" s="30"/>
      <c r="C9" s="30" t="s">
        <v>77</v>
      </c>
      <c r="D9" s="30" t="s">
        <v>78</v>
      </c>
      <c r="E9" s="30" t="s">
        <v>13</v>
      </c>
      <c r="F9" s="30" t="s">
        <v>78</v>
      </c>
      <c r="G9" s="30" t="s">
        <v>13</v>
      </c>
      <c r="H9" s="110"/>
      <c r="I9" s="111"/>
      <c r="J9" s="112"/>
    </row>
    <row r="10" spans="1:10" x14ac:dyDescent="0.25">
      <c r="A10" s="114"/>
      <c r="B10" s="115" t="s">
        <v>79</v>
      </c>
      <c r="C10" s="116"/>
      <c r="D10" s="117"/>
      <c r="E10" s="30"/>
      <c r="F10" s="30"/>
      <c r="G10" s="118"/>
      <c r="H10" s="110"/>
      <c r="I10" s="111"/>
      <c r="J10" s="112"/>
    </row>
    <row r="11" spans="1:10" ht="48" x14ac:dyDescent="0.25">
      <c r="A11" s="114" t="s">
        <v>14</v>
      </c>
      <c r="B11" s="119" t="str">
        <f>'[1]Rua da Demanda'!B9</f>
        <v>PINTURA DE LIGAÇÃO (EXECUÇÃO E FORNECIMENTO DO MATERIAL BETUMINOSO, EXCLUSIVE TRANSPORTE DO MATERIAL BETUMINOSO)</v>
      </c>
      <c r="C11" s="31">
        <f>'[1]Rua da Demanda'!H9</f>
        <v>2265.1784999999995</v>
      </c>
      <c r="D11" s="117"/>
      <c r="E11" s="120"/>
      <c r="F11" s="117">
        <v>1</v>
      </c>
      <c r="G11" s="121">
        <f>F11*C11</f>
        <v>2265.1784999999995</v>
      </c>
      <c r="H11" s="110"/>
      <c r="I11" s="111"/>
      <c r="J11" s="112"/>
    </row>
    <row r="12" spans="1:10" ht="48" x14ac:dyDescent="0.25">
      <c r="A12" s="114" t="s">
        <v>18</v>
      </c>
      <c r="B12" s="119" t="str">
        <f>'[1]Rua da Demanda'!B10</f>
        <v>TRANSPORTE DE CONCRETO BETUMINOSO USINADO A QUENTE. DISTÂNCIA MÉDIA DE TRANSPORTE &gt; 50,00 KM (VOLUME COMPACTADO) D-120 KM</v>
      </c>
      <c r="C12" s="31">
        <f>'[1]Rua da Demanda'!H10</f>
        <v>9339.5051999999996</v>
      </c>
      <c r="D12" s="117"/>
      <c r="E12" s="120"/>
      <c r="F12" s="117">
        <v>1</v>
      </c>
      <c r="G12" s="121">
        <f>F12*C12</f>
        <v>9339.5051999999996</v>
      </c>
      <c r="H12" s="110"/>
      <c r="I12" s="111"/>
      <c r="J12" s="112"/>
    </row>
    <row r="13" spans="1:10" ht="72" x14ac:dyDescent="0.25">
      <c r="A13" s="122" t="s">
        <v>22</v>
      </c>
      <c r="B13" s="123" t="str">
        <f>'[1]Rua da Demanda'!B11</f>
        <v>EXECUÇÃO E APLICAÇÃO DE CONCRETO BETUMINOSO USINADO A QUENTE (CBUQ), MASSA COMERCIAL, INCLUINDO FORNECIMENTO E TRANSPORTE DOS AGREGADOS E MATERIAL BETUMINOSO, EXCLUSIVE TRANSPORTE DA MASSA ASFÁLTICA ATÉ A PISTA</v>
      </c>
      <c r="C13" s="42">
        <f>'[1]Rua da Demanda'!H11</f>
        <v>67393.126080000002</v>
      </c>
      <c r="D13" s="124"/>
      <c r="E13" s="125"/>
      <c r="F13" s="124">
        <v>1</v>
      </c>
      <c r="G13" s="126">
        <f>F13*C13</f>
        <v>67393.126080000002</v>
      </c>
      <c r="H13" s="110"/>
      <c r="I13" s="111"/>
      <c r="J13" s="112"/>
    </row>
    <row r="14" spans="1:10" ht="36" x14ac:dyDescent="0.25">
      <c r="A14" s="127" t="s">
        <v>25</v>
      </c>
      <c r="B14" s="123" t="str">
        <f>'[1]Rua da Demanda'!B12</f>
        <v>EXECUÇÃO DE SARJETA DE CONCRETO USINADO, MOLDADA IN LOCO EM TRECHO RETO, M 30 CM BASE X 15 CM ALTURA. AF_06/2016</v>
      </c>
      <c r="C14" s="42">
        <f>'[1]Rua da Demanda'!H12</f>
        <v>13297.707796999999</v>
      </c>
      <c r="D14" s="124"/>
      <c r="E14" s="125"/>
      <c r="F14" s="124">
        <v>1</v>
      </c>
      <c r="G14" s="126">
        <f>F14*C14</f>
        <v>13297.707796999999</v>
      </c>
      <c r="H14" s="128"/>
      <c r="I14" s="129"/>
      <c r="J14" s="130"/>
    </row>
    <row r="15" spans="1:10" ht="45" customHeight="1" x14ac:dyDescent="0.25">
      <c r="A15" s="127" t="s">
        <v>29</v>
      </c>
      <c r="B15" s="123" t="str">
        <f>'[1]Rua da Demanda'!B13</f>
        <v>BOCA DE LOBO SIMPLES (TIPO A - FERRO FUNDIDO), QUADRO, GRELHA E CANTONEIRA, INCLUSIVE ESCAVAÇÃO, REATERRO E BOTA-FORA</v>
      </c>
      <c r="C15" s="42">
        <f>'[1]Rua da Demanda'!H13</f>
        <v>11127.537724</v>
      </c>
      <c r="D15" s="124">
        <v>1</v>
      </c>
      <c r="E15" s="42">
        <f t="shared" ref="E15:E22" si="0">D15*C15</f>
        <v>11127.537724</v>
      </c>
      <c r="F15" s="124"/>
      <c r="G15" s="126"/>
      <c r="H15" s="128"/>
      <c r="I15" s="129"/>
      <c r="J15" s="130"/>
    </row>
    <row r="16" spans="1:10" ht="36" x14ac:dyDescent="0.25">
      <c r="A16" s="127" t="s">
        <v>32</v>
      </c>
      <c r="B16" s="123" t="str">
        <f>'[1]Rua da Demanda'!B14</f>
        <v>POÇO DE VISITA PARA REDE TUBULAR TIPO C DN 400, EXCLUSIVE ESCAVAÇÃO, REATERRO E BOTA FORA</v>
      </c>
      <c r="C16" s="42">
        <f>'[1]Rua da Demanda'!H14</f>
        <v>5718.8077459999995</v>
      </c>
      <c r="D16" s="124">
        <v>1</v>
      </c>
      <c r="E16" s="42">
        <f t="shared" si="0"/>
        <v>5718.8077459999995</v>
      </c>
      <c r="F16" s="124"/>
      <c r="G16" s="126"/>
      <c r="H16" s="128"/>
      <c r="I16" s="129"/>
      <c r="J16" s="130"/>
    </row>
    <row r="17" spans="1:10" ht="36" x14ac:dyDescent="0.25">
      <c r="A17" s="127" t="s">
        <v>35</v>
      </c>
      <c r="B17" s="123" t="str">
        <f>'[1]Rua da Demanda'!B15</f>
        <v>FORNECIMENTO, ASSENTAMENTO E REJUNTAMENTO DE TUBO DE CONCRETO ARMADO PA1 D = 400 MM</v>
      </c>
      <c r="C17" s="42">
        <f>'[1]Rua da Demanda'!H15</f>
        <v>5771.7522599999993</v>
      </c>
      <c r="D17" s="124">
        <v>1</v>
      </c>
      <c r="E17" s="42">
        <f t="shared" si="0"/>
        <v>5771.7522599999993</v>
      </c>
      <c r="F17" s="124"/>
      <c r="G17" s="126"/>
      <c r="H17" s="128"/>
      <c r="I17" s="129"/>
      <c r="J17" s="130"/>
    </row>
    <row r="18" spans="1:10" ht="120" x14ac:dyDescent="0.25">
      <c r="A18" s="122" t="s">
        <v>38</v>
      </c>
      <c r="B18" s="29" t="s">
        <v>39</v>
      </c>
      <c r="C18" s="42">
        <f>'[1]Rua da Demanda'!H16</f>
        <v>2443.0008203999996</v>
      </c>
      <c r="D18" s="124">
        <v>1</v>
      </c>
      <c r="E18" s="42">
        <f t="shared" si="0"/>
        <v>2443.0008203999996</v>
      </c>
      <c r="F18" s="124"/>
      <c r="G18" s="126"/>
      <c r="H18" s="110"/>
      <c r="I18" s="111"/>
      <c r="J18" s="112"/>
    </row>
    <row r="19" spans="1:10" ht="45.75" customHeight="1" x14ac:dyDescent="0.25">
      <c r="A19" s="127" t="s">
        <v>41</v>
      </c>
      <c r="B19" s="123" t="str">
        <f>'[1]Rua da Demanda'!B17</f>
        <v>FORNECIMENTO E ASSENTAMENTO DE TUBO PVC RÍGIDO, DRENAGEM/PLUVIAL, PBV - SÉRIE NORMAL, DN 150 MM (6"), INCLUSIVE CONEXÕES</v>
      </c>
      <c r="C19" s="42">
        <f>'[1]Rua da Demanda'!H17</f>
        <v>739.77115850000007</v>
      </c>
      <c r="D19" s="124">
        <v>1</v>
      </c>
      <c r="E19" s="42">
        <f t="shared" si="0"/>
        <v>739.77115850000007</v>
      </c>
      <c r="F19" s="124"/>
      <c r="G19" s="126"/>
      <c r="H19" s="128"/>
      <c r="I19" s="129"/>
      <c r="J19" s="130"/>
    </row>
    <row r="20" spans="1:10" ht="24" x14ac:dyDescent="0.25">
      <c r="A20" s="122" t="s">
        <v>44</v>
      </c>
      <c r="B20" s="123" t="str">
        <f>'[1]Rua da Demanda'!B18</f>
        <v>REMOÇÃO MANUAL DE CALÇAMENTO INTERTRAVADO</v>
      </c>
      <c r="C20" s="42">
        <f>'[1]Rua da Demanda'!H18</f>
        <v>1029.4829712000001</v>
      </c>
      <c r="D20" s="124">
        <v>1</v>
      </c>
      <c r="E20" s="42">
        <f t="shared" si="0"/>
        <v>1029.4829712000001</v>
      </c>
      <c r="F20" s="124"/>
      <c r="G20" s="126"/>
      <c r="H20" s="128"/>
      <c r="I20" s="129"/>
      <c r="J20" s="130"/>
    </row>
    <row r="21" spans="1:10" x14ac:dyDescent="0.25">
      <c r="A21" s="122" t="s">
        <v>48</v>
      </c>
      <c r="B21" s="123" t="str">
        <f>'[1]Rua da Demanda'!B19</f>
        <v>REATERRO E COMPACTAÇÃO MANUAL DE VALA</v>
      </c>
      <c r="C21" s="42">
        <f>'[1]Rua da Demanda'!H19</f>
        <v>2551.2492479999996</v>
      </c>
      <c r="D21" s="124">
        <v>1</v>
      </c>
      <c r="E21" s="42">
        <f t="shared" si="0"/>
        <v>2551.2492479999996</v>
      </c>
      <c r="F21" s="124"/>
      <c r="G21" s="126"/>
      <c r="H21" s="128"/>
      <c r="I21" s="129"/>
      <c r="J21" s="130"/>
    </row>
    <row r="22" spans="1:10" ht="60.75" thickBot="1" x14ac:dyDescent="0.3">
      <c r="A22" s="122" t="s">
        <v>51</v>
      </c>
      <c r="B22" s="123" t="str">
        <f>'[1]Rua da Demanda'!B20</f>
        <v>PAVIMENTO DE ALVENARIA POLIÉDRICA COM 8,0 CM DE ESPESSURA (EXECUÇÃO, INCLUINDO O FORNECIMENTO DO MATERIAL DO COLCHÃO DE ASSENTAMENTO E DAS PEDRAS; EXCLUI OS TRANSPORTES DOS MATERIAIS)</v>
      </c>
      <c r="C22" s="42">
        <f>'[1]Rua da Demanda'!H20</f>
        <v>1857.7406495999996</v>
      </c>
      <c r="D22" s="124">
        <v>1</v>
      </c>
      <c r="E22" s="42">
        <f t="shared" si="0"/>
        <v>1857.7406495999996</v>
      </c>
      <c r="F22" s="124"/>
      <c r="G22" s="126"/>
      <c r="H22" s="128"/>
      <c r="I22" s="129"/>
      <c r="J22" s="130"/>
    </row>
    <row r="23" spans="1:10" ht="24" customHeight="1" thickBot="1" x14ac:dyDescent="0.3">
      <c r="A23" s="131"/>
      <c r="B23" s="132"/>
      <c r="C23" s="132" t="s">
        <v>80</v>
      </c>
      <c r="D23" s="133">
        <f>SUM(C11:C22)</f>
        <v>123534.8601547</v>
      </c>
      <c r="E23" s="101"/>
      <c r="F23" s="101"/>
      <c r="G23" s="134"/>
      <c r="H23" s="100"/>
      <c r="I23" s="101"/>
      <c r="J23" s="102"/>
    </row>
    <row r="24" spans="1:10" ht="15" customHeight="1" x14ac:dyDescent="0.25">
      <c r="A24" s="135"/>
      <c r="B24" s="136"/>
      <c r="C24" s="136"/>
      <c r="D24" s="136"/>
      <c r="E24" s="136"/>
      <c r="F24" s="136"/>
      <c r="G24" s="136"/>
      <c r="H24" s="136"/>
      <c r="I24" s="136"/>
      <c r="J24" s="137"/>
    </row>
    <row r="25" spans="1:10" ht="15.75" customHeight="1" x14ac:dyDescent="0.25">
      <c r="A25" s="61" t="s">
        <v>81</v>
      </c>
      <c r="B25" s="62"/>
      <c r="C25" s="62"/>
      <c r="D25" s="62"/>
      <c r="E25" s="62"/>
      <c r="F25" s="62"/>
      <c r="G25" s="62"/>
      <c r="H25" s="62"/>
      <c r="I25" s="62"/>
      <c r="J25" s="63"/>
    </row>
    <row r="26" spans="1:10" ht="15.75" customHeight="1" x14ac:dyDescent="0.25">
      <c r="A26" s="61"/>
      <c r="B26" s="62"/>
      <c r="C26" s="62"/>
      <c r="D26" s="62"/>
      <c r="E26" s="62"/>
      <c r="F26" s="62"/>
      <c r="G26" s="62"/>
      <c r="H26" s="62"/>
      <c r="I26" s="62"/>
      <c r="J26" s="63"/>
    </row>
    <row r="27" spans="1:10" x14ac:dyDescent="0.25">
      <c r="A27" s="61"/>
      <c r="B27" s="62"/>
      <c r="C27" s="62"/>
      <c r="D27" s="62"/>
      <c r="E27" s="62"/>
      <c r="F27" s="62"/>
      <c r="G27" s="62"/>
      <c r="H27" s="62"/>
      <c r="I27" s="62"/>
      <c r="J27" s="63"/>
    </row>
    <row r="28" spans="1:10" x14ac:dyDescent="0.25">
      <c r="A28" s="64" t="s">
        <v>56</v>
      </c>
      <c r="B28" s="65"/>
      <c r="C28" s="65"/>
      <c r="D28" s="65"/>
      <c r="E28" s="65"/>
      <c r="F28" s="65"/>
      <c r="G28" s="65"/>
      <c r="H28" s="65"/>
      <c r="I28" s="65"/>
      <c r="J28" s="66"/>
    </row>
    <row r="29" spans="1:10" x14ac:dyDescent="0.25">
      <c r="A29" s="64"/>
      <c r="B29" s="65"/>
      <c r="C29" s="65"/>
      <c r="D29" s="65"/>
      <c r="E29" s="65"/>
      <c r="F29" s="65"/>
      <c r="G29" s="65"/>
      <c r="H29" s="65"/>
      <c r="I29" s="65"/>
      <c r="J29" s="66"/>
    </row>
    <row r="30" spans="1:10" x14ac:dyDescent="0.25">
      <c r="A30" s="67" t="s">
        <v>57</v>
      </c>
      <c r="B30" s="68"/>
      <c r="C30" s="68"/>
      <c r="D30" s="68"/>
      <c r="E30" s="68"/>
      <c r="F30" s="68"/>
      <c r="G30" s="68"/>
      <c r="H30" s="68"/>
      <c r="I30" s="68"/>
      <c r="J30" s="69"/>
    </row>
    <row r="31" spans="1:10" x14ac:dyDescent="0.25">
      <c r="A31" s="67" t="s">
        <v>58</v>
      </c>
      <c r="B31" s="68"/>
      <c r="C31" s="68"/>
      <c r="D31" s="68"/>
      <c r="E31" s="68"/>
      <c r="F31" s="68"/>
      <c r="G31" s="68"/>
      <c r="H31" s="68"/>
      <c r="I31" s="68"/>
      <c r="J31" s="69"/>
    </row>
    <row r="32" spans="1:10" ht="15.75" thickBot="1" x14ac:dyDescent="0.3">
      <c r="A32" s="70" t="s">
        <v>59</v>
      </c>
      <c r="B32" s="71"/>
      <c r="C32" s="71"/>
      <c r="D32" s="71"/>
      <c r="E32" s="71"/>
      <c r="F32" s="71"/>
      <c r="G32" s="71"/>
      <c r="H32" s="71"/>
      <c r="I32" s="71"/>
      <c r="J32" s="72"/>
    </row>
  </sheetData>
  <mergeCells count="14">
    <mergeCell ref="A32:J32"/>
    <mergeCell ref="A7:G7"/>
    <mergeCell ref="A24:J24"/>
    <mergeCell ref="A25:J27"/>
    <mergeCell ref="A28:J29"/>
    <mergeCell ref="A30:J30"/>
    <mergeCell ref="A31:J31"/>
    <mergeCell ref="A1:E3"/>
    <mergeCell ref="F1:J3"/>
    <mergeCell ref="A4:E4"/>
    <mergeCell ref="F4:J4"/>
    <mergeCell ref="H5:J5"/>
    <mergeCell ref="A6:E6"/>
    <mergeCell ref="F6:J6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Rua palmira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Borges</dc:creator>
  <cp:lastModifiedBy>Eduardo Borges</cp:lastModifiedBy>
  <dcterms:created xsi:type="dcterms:W3CDTF">2021-10-13T16:38:51Z</dcterms:created>
  <dcterms:modified xsi:type="dcterms:W3CDTF">2021-10-13T16:40:40Z</dcterms:modified>
</cp:coreProperties>
</file>