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_BKP SERVIDOR 2021\___BKP ATUAL 2021\__LICITAÇÕES\LICITAÇÃO 2022\PROC. 051 - PREGÃO PRESENCIAL 006 - MÃO DE OBRA RUAS OK - Cópia\FAIXAS ELEVADAS\"/>
    </mc:Choice>
  </mc:AlternateContent>
  <xr:revisionPtr revIDLastSave="0" documentId="13_ncr:1_{163E7E1D-AAFE-4B46-A994-519E1081F8B2}" xr6:coauthVersionLast="45" xr6:coauthVersionMax="47" xr10:uidLastSave="{00000000-0000-0000-0000-000000000000}"/>
  <bookViews>
    <workbookView xWindow="-60" yWindow="-60" windowWidth="19320" windowHeight="14820" activeTab="1" xr2:uid="{7F01D681-CAC3-4B78-AED9-FACC7E9566C4}"/>
  </bookViews>
  <sheets>
    <sheet name="Planilha Unica" sheetId="18" r:id="rId1"/>
    <sheet name="Cronograma" sheetId="20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20" l="1"/>
  <c r="E10" i="20" s="1"/>
  <c r="C9" i="20"/>
  <c r="E9" i="20" s="1"/>
  <c r="E8" i="20"/>
  <c r="C8" i="20"/>
  <c r="C7" i="20"/>
  <c r="E7" i="20" s="1"/>
  <c r="B10" i="20"/>
  <c r="B9" i="20"/>
  <c r="A3" i="20"/>
  <c r="A2" i="20"/>
  <c r="G10" i="18"/>
  <c r="H10" i="18" s="1"/>
  <c r="G11" i="18"/>
  <c r="H11" i="18" s="1"/>
  <c r="G12" i="18"/>
  <c r="H12" i="18" s="1"/>
  <c r="G9" i="18"/>
  <c r="H9" i="18" s="1"/>
  <c r="E11" i="20" l="1"/>
  <c r="E12" i="20" s="1"/>
  <c r="D12" i="20" s="1"/>
  <c r="H13" i="18"/>
</calcChain>
</file>

<file path=xl/sharedStrings.xml><?xml version="1.0" encoding="utf-8"?>
<sst xmlns="http://schemas.openxmlformats.org/spreadsheetml/2006/main" count="61" uniqueCount="50">
  <si>
    <t>PLANILHA ORÇAMENTÁRIA</t>
  </si>
  <si>
    <t>Município: Dona Euzébia</t>
  </si>
  <si>
    <t>ITEM</t>
  </si>
  <si>
    <t>DESCRIÇÃO DOS SERVIÇOS</t>
  </si>
  <si>
    <t>CÓDIGO</t>
  </si>
  <si>
    <t>UN.</t>
  </si>
  <si>
    <t>QUANT.</t>
  </si>
  <si>
    <t>PR. UNIT.(R$)</t>
  </si>
  <si>
    <t>PR. UNIT. COM BDI(R$)</t>
  </si>
  <si>
    <t>VALOR (R$)</t>
  </si>
  <si>
    <t>1.0</t>
  </si>
  <si>
    <t>TOTAL</t>
  </si>
  <si>
    <t>2.0</t>
  </si>
  <si>
    <t>3.0</t>
  </si>
  <si>
    <t>TOTAL DOS SERVIÇOS</t>
  </si>
  <si>
    <t>MEMORIAL DESCRITIVO</t>
  </si>
  <si>
    <t>_____________________________</t>
  </si>
  <si>
    <t>ERNANE RODRIGO THEZA</t>
  </si>
  <si>
    <t>ENGENHEIRO CIVIL</t>
  </si>
  <si>
    <t>CREA: 82.976/D</t>
  </si>
  <si>
    <t>PREFEITURA MUNICIPAL DE DONA EUZÉBIA - MG</t>
  </si>
  <si>
    <t>CRONOGRAMA FÍSICO FINANCEIRO</t>
  </si>
  <si>
    <t>DISCRIMINAÇÃO DOS SERVIÇOS</t>
  </si>
  <si>
    <t>CONTRATO</t>
  </si>
  <si>
    <t>mês 01</t>
  </si>
  <si>
    <t>%</t>
  </si>
  <si>
    <t>SUB-TOTAL MENSAL</t>
  </si>
  <si>
    <t>ACUMULADO</t>
  </si>
  <si>
    <t>Sinapi: Fevereiro 2022</t>
  </si>
  <si>
    <t>DEMOLIÇÃO DE REVESTIMENTO ASFÁLTICO COM EQUIPAMENTO PNEUMÁTICO, INCLUSIVE AFASTAMENTO</t>
  </si>
  <si>
    <t>ED-48492</t>
  </si>
  <si>
    <t>M²</t>
  </si>
  <si>
    <t>EXECUÇÃO DE VIA EM PISO INTERTRAVADO, COM BLOCO RETANGULAR COLORIDO DE  10 CM, ESPESSURA 8 CM. AF_12/2015</t>
  </si>
  <si>
    <t>BDI= 29,91</t>
  </si>
  <si>
    <t>M</t>
  </si>
  <si>
    <t>TUBO PVC, SÉRIE R, ÁGUA PLUVIAL, DN 100 MM, FORNECIDO E INSTALADO EM RAMAL DE ENCAMINHAMENTO. AF_12/2014</t>
  </si>
  <si>
    <t>Setop: Janeiro 2022</t>
  </si>
  <si>
    <t>Endereço: Rua Manoel Ferreira Espindola</t>
  </si>
  <si>
    <t>REMOÇÃO DE BLOCOS SEXTAVADOS (BLOQUETES)</t>
  </si>
  <si>
    <t>RO-42387</t>
  </si>
  <si>
    <t>4.0</t>
  </si>
  <si>
    <t>Faixa elevada com 2,00 metros de piso, 60 centímetros de cada lado de rampa e  largura média de 7,40 metros. Contabilizando uma área de 23,68 m². Rodovia Cid Magalhães</t>
  </si>
  <si>
    <t>Faixa elevada com 2,00 metros de piso, 60 centímetros de cada lado de rampa e  largura média de 8,60  metros. Contabilizando uma área de 27,52 m². Rua Almir Ribeiro</t>
  </si>
  <si>
    <t>Faixa elevada com 2,00 metros de piso, 60 centímetros de cada lado de rampa e  largura média de 9,80  metros. Contabilizando uma área de 31,36 m². Ponte</t>
  </si>
  <si>
    <t>Faixa elevada com 2,00 metros de piso, 60 centímetros de cada lado de rampa e  largura média de 8,30 metros. Contabilizando uma área de 26,56 m². Rua Alvino Martins</t>
  </si>
  <si>
    <t>01 Faixa elevada com 2,00 metros de piso, 60 centímetros de cada lado de rampa e  largura média de 5,90 metros. Contabilizando uma área de 18,88 m². Rua Ataliba</t>
  </si>
  <si>
    <t>01 Faixa elevada com 2,00 metros de piso, 60 centímetros de cada lado de rampa e  largura média de 6,00 metros. Contabilizando uma área de 19,20 m². Rua Ataliba</t>
  </si>
  <si>
    <t>01 Faixa elevada com 2,00 metros de piso, 60 centímetros de cada lado de rampa e  largura média de 7,60 metros. Contabilizando uma área de 24,32 m². Rua Geni</t>
  </si>
  <si>
    <t>01 Faixa elevada com 2,00 metros de piso, 60 centímetros de cada lado de rampa e  largura média de 8,30 metros. Contabilizando uma área de 26,56 m². Manoel. F.E</t>
  </si>
  <si>
    <t>01 Faixa elevada com 2,00 metros de piso, 60 centímetros de cada lado de rampa e  largura média de 6,30 metros. Contabilizando uma área de 20,16 m². Subida Fonte Hélios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</si>
</sst>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</cellStyleXfs>
  <cellXfs count="1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2" applyFont="1"/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4" fontId="6" fillId="2" borderId="20" xfId="1" applyFont="1" applyFill="1" applyBorder="1" applyAlignment="1">
      <alignment horizontal="left" vertical="center"/>
    </xf>
    <xf numFmtId="44" fontId="6" fillId="2" borderId="21" xfId="1" applyFont="1" applyFill="1" applyBorder="1" applyAlignment="1">
      <alignment horizontal="left" vertical="center"/>
    </xf>
    <xf numFmtId="44" fontId="6" fillId="2" borderId="21" xfId="1" applyFont="1" applyFill="1" applyBorder="1" applyAlignment="1">
      <alignment horizontal="left" vertical="center" wrapText="1"/>
    </xf>
    <xf numFmtId="44" fontId="6" fillId="2" borderId="22" xfId="1" applyFont="1" applyFill="1" applyBorder="1" applyAlignment="1">
      <alignment horizontal="left" vertical="center" wrapText="1"/>
    </xf>
    <xf numFmtId="44" fontId="6" fillId="0" borderId="23" xfId="1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4" fontId="6" fillId="0" borderId="24" xfId="0" applyNumberFormat="1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4" fontId="7" fillId="0" borderId="24" xfId="0" applyNumberFormat="1" applyFont="1" applyBorder="1" applyAlignment="1">
      <alignment horizontal="left" vertical="center"/>
    </xf>
    <xf numFmtId="4" fontId="6" fillId="0" borderId="25" xfId="1" applyNumberFormat="1" applyFont="1" applyBorder="1" applyAlignment="1">
      <alignment horizontal="left" vertical="center"/>
    </xf>
    <xf numFmtId="0" fontId="6" fillId="0" borderId="15" xfId="1" applyNumberFormat="1" applyFont="1" applyBorder="1" applyAlignment="1">
      <alignment horizontal="left" vertical="center"/>
    </xf>
    <xf numFmtId="4" fontId="6" fillId="0" borderId="16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4" fontId="8" fillId="3" borderId="16" xfId="2" applyNumberFormat="1" applyFont="1" applyFill="1" applyBorder="1" applyAlignment="1">
      <alignment horizontal="left" vertical="center" wrapText="1"/>
    </xf>
    <xf numFmtId="4" fontId="6" fillId="0" borderId="17" xfId="1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4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4" fontId="8" fillId="3" borderId="13" xfId="2" applyNumberFormat="1" applyFont="1" applyFill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44" fontId="8" fillId="0" borderId="13" xfId="1" applyFont="1" applyBorder="1" applyAlignment="1">
      <alignment horizontal="left" vertical="center" wrapText="1"/>
    </xf>
    <xf numFmtId="10" fontId="7" fillId="0" borderId="13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10" fontId="7" fillId="0" borderId="2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0" fontId="7" fillId="0" borderId="16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10" fontId="7" fillId="0" borderId="4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0" fontId="7" fillId="0" borderId="18" xfId="0" applyNumberFormat="1" applyFont="1" applyBorder="1" applyAlignment="1">
      <alignment horizontal="center" vertical="center"/>
    </xf>
    <xf numFmtId="165" fontId="7" fillId="0" borderId="2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4" fontId="8" fillId="0" borderId="10" xfId="1" applyFont="1" applyBorder="1" applyAlignment="1">
      <alignment horizontal="left" vertical="center"/>
    </xf>
    <xf numFmtId="44" fontId="8" fillId="0" borderId="11" xfId="1" applyFont="1" applyBorder="1" applyAlignment="1">
      <alignment horizontal="left" vertical="center"/>
    </xf>
    <xf numFmtId="0" fontId="6" fillId="0" borderId="12" xfId="1" applyNumberFormat="1" applyFont="1" applyBorder="1" applyAlignment="1">
      <alignment horizontal="left" vertical="center"/>
    </xf>
    <xf numFmtId="4" fontId="6" fillId="0" borderId="14" xfId="1" applyNumberFormat="1" applyFont="1" applyBorder="1" applyAlignment="1">
      <alignment horizontal="left" vertical="center"/>
    </xf>
    <xf numFmtId="4" fontId="8" fillId="0" borderId="24" xfId="0" applyNumberFormat="1" applyFont="1" applyBorder="1" applyAlignment="1">
      <alignment horizontal="left" vertical="center"/>
    </xf>
    <xf numFmtId="4" fontId="8" fillId="0" borderId="13" xfId="0" applyNumberFormat="1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left" vertical="center"/>
    </xf>
    <xf numFmtId="164" fontId="7" fillId="0" borderId="28" xfId="0" applyNumberFormat="1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/>
    </xf>
    <xf numFmtId="44" fontId="6" fillId="4" borderId="30" xfId="1" applyFont="1" applyFill="1" applyBorder="1" applyAlignment="1">
      <alignment vertical="center"/>
    </xf>
    <xf numFmtId="44" fontId="8" fillId="4" borderId="31" xfId="1" applyFont="1" applyFill="1" applyBorder="1" applyAlignment="1">
      <alignment vertical="center"/>
    </xf>
    <xf numFmtId="44" fontId="8" fillId="4" borderId="32" xfId="1" applyFont="1" applyFill="1" applyBorder="1" applyAlignment="1">
      <alignment vertical="center"/>
    </xf>
    <xf numFmtId="164" fontId="6" fillId="4" borderId="33" xfId="1" applyNumberFormat="1" applyFont="1" applyFill="1" applyBorder="1" applyAlignment="1">
      <alignment horizontal="left" vertical="center"/>
    </xf>
    <xf numFmtId="0" fontId="7" fillId="0" borderId="13" xfId="0" applyFont="1" applyBorder="1"/>
    <xf numFmtId="4" fontId="7" fillId="0" borderId="13" xfId="0" applyNumberFormat="1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 wrapText="1"/>
    </xf>
    <xf numFmtId="44" fontId="6" fillId="0" borderId="12" xfId="1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/>
    </xf>
    <xf numFmtId="10" fontId="7" fillId="0" borderId="35" xfId="0" applyNumberFormat="1" applyFont="1" applyBorder="1" applyAlignment="1">
      <alignment horizontal="center" vertical="center"/>
    </xf>
    <xf numFmtId="164" fontId="7" fillId="0" borderId="36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6" fillId="0" borderId="3" xfId="1" applyFont="1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0" borderId="5" xfId="1" applyFont="1" applyBorder="1" applyAlignment="1">
      <alignment horizontal="center" vertical="center"/>
    </xf>
    <xf numFmtId="44" fontId="6" fillId="0" borderId="18" xfId="1" applyFont="1" applyBorder="1" applyAlignment="1">
      <alignment horizontal="center" vertical="center"/>
    </xf>
    <xf numFmtId="44" fontId="6" fillId="0" borderId="19" xfId="1" applyFont="1" applyBorder="1" applyAlignment="1">
      <alignment horizontal="center" vertical="center"/>
    </xf>
    <xf numFmtId="44" fontId="6" fillId="0" borderId="26" xfId="1" applyFont="1" applyBorder="1" applyAlignment="1">
      <alignment horizontal="center" vertical="center"/>
    </xf>
    <xf numFmtId="44" fontId="8" fillId="0" borderId="6" xfId="1" applyFont="1" applyBorder="1" applyAlignment="1">
      <alignment horizontal="left" vertical="center"/>
    </xf>
    <xf numFmtId="44" fontId="8" fillId="0" borderId="7" xfId="1" applyFont="1" applyBorder="1" applyAlignment="1">
      <alignment horizontal="left"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8" xfId="0" applyNumberFormat="1" applyFont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2" fontId="8" fillId="0" borderId="6" xfId="0" applyNumberFormat="1" applyFont="1" applyBorder="1" applyAlignment="1">
      <alignment horizontal="left" vertical="center"/>
    </xf>
    <xf numFmtId="2" fontId="8" fillId="0" borderId="7" xfId="0" applyNumberFormat="1" applyFont="1" applyBorder="1" applyAlignment="1">
      <alignment horizontal="left" vertical="center"/>
    </xf>
    <xf numFmtId="44" fontId="8" fillId="0" borderId="9" xfId="1" applyFont="1" applyBorder="1" applyAlignment="1">
      <alignment horizontal="left" vertical="center"/>
    </xf>
    <xf numFmtId="44" fontId="8" fillId="0" borderId="10" xfId="1" applyFont="1" applyBorder="1" applyAlignment="1">
      <alignment horizontal="left" vertical="center"/>
    </xf>
    <xf numFmtId="44" fontId="8" fillId="0" borderId="11" xfId="1" applyFont="1" applyBorder="1" applyAlignment="1">
      <alignment horizontal="left" vertical="center"/>
    </xf>
    <xf numFmtId="0" fontId="6" fillId="0" borderId="18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6" xfId="4" applyFont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/>
    </xf>
    <xf numFmtId="44" fontId="6" fillId="4" borderId="2" xfId="1" applyFont="1" applyFill="1" applyBorder="1" applyAlignment="1">
      <alignment horizontal="center" vertical="center"/>
    </xf>
    <xf numFmtId="44" fontId="6" fillId="4" borderId="3" xfId="1" applyFont="1" applyFill="1" applyBorder="1" applyAlignment="1">
      <alignment horizontal="center" vertical="center"/>
    </xf>
    <xf numFmtId="0" fontId="6" fillId="0" borderId="4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6" fillId="0" borderId="4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44" fontId="7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4" fontId="7" fillId="0" borderId="18" xfId="0" applyNumberFormat="1" applyFont="1" applyBorder="1" applyAlignment="1">
      <alignment horizontal="center" vertical="center"/>
    </xf>
    <xf numFmtId="44" fontId="7" fillId="0" borderId="19" xfId="0" applyNumberFormat="1" applyFont="1" applyBorder="1" applyAlignment="1">
      <alignment horizontal="center" vertical="center"/>
    </xf>
    <xf numFmtId="44" fontId="7" fillId="0" borderId="2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4" fontId="8" fillId="4" borderId="4" xfId="1" applyFont="1" applyFill="1" applyBorder="1" applyAlignment="1">
      <alignment horizontal="left" vertical="center" wrapText="1"/>
    </xf>
    <xf numFmtId="44" fontId="8" fillId="4" borderId="0" xfId="1" applyFont="1" applyFill="1" applyBorder="1" applyAlignment="1">
      <alignment horizontal="left" vertical="center" wrapText="1"/>
    </xf>
    <xf numFmtId="44" fontId="8" fillId="4" borderId="5" xfId="1" applyFont="1" applyFill="1" applyBorder="1" applyAlignment="1">
      <alignment horizontal="left" vertical="center" wrapText="1"/>
    </xf>
    <xf numFmtId="44" fontId="8" fillId="4" borderId="18" xfId="1" applyFont="1" applyFill="1" applyBorder="1" applyAlignment="1">
      <alignment horizontal="left" vertical="center" wrapText="1"/>
    </xf>
    <xf numFmtId="44" fontId="8" fillId="4" borderId="19" xfId="1" applyFont="1" applyFill="1" applyBorder="1" applyAlignment="1">
      <alignment horizontal="left" vertical="center" wrapText="1"/>
    </xf>
    <xf numFmtId="44" fontId="8" fillId="4" borderId="26" xfId="1" applyFont="1" applyFill="1" applyBorder="1" applyAlignment="1">
      <alignment horizontal="left" vertical="center" wrapText="1"/>
    </xf>
    <xf numFmtId="44" fontId="8" fillId="4" borderId="1" xfId="1" applyFont="1" applyFill="1" applyBorder="1" applyAlignment="1">
      <alignment horizontal="left" vertical="center" wrapText="1"/>
    </xf>
    <xf numFmtId="44" fontId="8" fillId="4" borderId="2" xfId="1" applyFont="1" applyFill="1" applyBorder="1" applyAlignment="1">
      <alignment horizontal="left" vertical="center" wrapText="1"/>
    </xf>
    <xf numFmtId="44" fontId="8" fillId="4" borderId="3" xfId="1" applyFont="1" applyFill="1" applyBorder="1" applyAlignment="1">
      <alignment horizontal="left" vertical="center" wrapText="1"/>
    </xf>
  </cellXfs>
  <cellStyles count="5">
    <cellStyle name="Moeda" xfId="1" builtinId="4"/>
    <cellStyle name="Normal" xfId="0" builtinId="0"/>
    <cellStyle name="Normal 12" xfId="4" xr:uid="{0F0289E3-4760-4ABB-93EB-D3CF0B64D420}"/>
    <cellStyle name="Normal 2 10" xfId="3" xr:uid="{E1510B87-7282-487A-94E2-24B0E0413F0D}"/>
    <cellStyle name="Normal 3" xfId="2" xr:uid="{7608B2B3-E2CB-468E-8F9D-E91F8A625288}"/>
  </cellStyles>
  <dxfs count="2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0</xdr:rowOff>
    </xdr:from>
    <xdr:to>
      <xdr:col>1</xdr:col>
      <xdr:colOff>790575</xdr:colOff>
      <xdr:row>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7775E25-2DDF-45DB-8F6E-0CCEA8D97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0"/>
          <a:ext cx="876299" cy="885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76200</xdr:rowOff>
    </xdr:from>
    <xdr:to>
      <xdr:col>1</xdr:col>
      <xdr:colOff>628650</xdr:colOff>
      <xdr:row>2</xdr:row>
      <xdr:rowOff>133350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502F222-2FAA-45E7-B30D-5EA00230D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76200"/>
          <a:ext cx="68580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2EE07-674A-41C7-AFDA-64169BE0352B}">
  <dimension ref="A1:K53"/>
  <sheetViews>
    <sheetView topLeftCell="A7" workbookViewId="0">
      <selection activeCell="B9" sqref="B9"/>
    </sheetView>
  </sheetViews>
  <sheetFormatPr defaultRowHeight="15" x14ac:dyDescent="0.25"/>
  <cols>
    <col min="2" max="2" width="41.5703125" customWidth="1"/>
    <col min="6" max="7" width="14.42578125" customWidth="1"/>
    <col min="8" max="8" width="13.85546875" customWidth="1"/>
    <col min="11" max="11" width="9.140625" style="1"/>
  </cols>
  <sheetData>
    <row r="1" spans="1:9" ht="15.75" customHeight="1" x14ac:dyDescent="0.25">
      <c r="A1" s="73" t="s">
        <v>0</v>
      </c>
      <c r="B1" s="74"/>
      <c r="C1" s="74"/>
      <c r="D1" s="74"/>
      <c r="E1" s="74"/>
      <c r="F1" s="74"/>
      <c r="G1" s="74"/>
      <c r="H1" s="75"/>
    </row>
    <row r="2" spans="1:9" ht="15.75" customHeight="1" x14ac:dyDescent="0.25">
      <c r="A2" s="76"/>
      <c r="B2" s="77"/>
      <c r="C2" s="77"/>
      <c r="D2" s="77"/>
      <c r="E2" s="77"/>
      <c r="F2" s="77"/>
      <c r="G2" s="77"/>
      <c r="H2" s="78"/>
    </row>
    <row r="3" spans="1:9" ht="15.75" customHeight="1" x14ac:dyDescent="0.25">
      <c r="A3" s="76"/>
      <c r="B3" s="77"/>
      <c r="C3" s="77"/>
      <c r="D3" s="77"/>
      <c r="E3" s="77"/>
      <c r="F3" s="77"/>
      <c r="G3" s="77"/>
      <c r="H3" s="78"/>
    </row>
    <row r="4" spans="1:9" ht="15.75" customHeight="1" x14ac:dyDescent="0.25">
      <c r="A4" s="76"/>
      <c r="B4" s="77"/>
      <c r="C4" s="77"/>
      <c r="D4" s="77"/>
      <c r="E4" s="77"/>
      <c r="F4" s="77"/>
      <c r="G4" s="77"/>
      <c r="H4" s="78"/>
    </row>
    <row r="5" spans="1:9" ht="15.75" thickBot="1" x14ac:dyDescent="0.3">
      <c r="A5" s="79"/>
      <c r="B5" s="80"/>
      <c r="C5" s="80"/>
      <c r="D5" s="80"/>
      <c r="E5" s="80"/>
      <c r="F5" s="80"/>
      <c r="G5" s="80"/>
      <c r="H5" s="81"/>
    </row>
    <row r="6" spans="1:9" ht="15.75" thickBot="1" x14ac:dyDescent="0.3">
      <c r="A6" s="82" t="s">
        <v>1</v>
      </c>
      <c r="B6" s="83"/>
      <c r="C6" s="84" t="s">
        <v>28</v>
      </c>
      <c r="D6" s="85"/>
      <c r="E6" s="85"/>
      <c r="F6" s="86"/>
      <c r="G6" s="87" t="s">
        <v>33</v>
      </c>
      <c r="H6" s="88"/>
    </row>
    <row r="7" spans="1:9" ht="19.5" customHeight="1" thickBot="1" x14ac:dyDescent="0.3">
      <c r="A7" s="89" t="s">
        <v>37</v>
      </c>
      <c r="B7" s="90"/>
      <c r="C7" s="89" t="s">
        <v>36</v>
      </c>
      <c r="D7" s="90"/>
      <c r="E7" s="90"/>
      <c r="F7" s="91"/>
      <c r="G7" s="50"/>
      <c r="H7" s="51"/>
    </row>
    <row r="8" spans="1:9" ht="23.25" thickBot="1" x14ac:dyDescent="0.3">
      <c r="A8" s="7" t="s">
        <v>2</v>
      </c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9" t="s">
        <v>8</v>
      </c>
      <c r="H8" s="10" t="s">
        <v>9</v>
      </c>
    </row>
    <row r="9" spans="1:9" ht="33.75" x14ac:dyDescent="0.25">
      <c r="A9" s="11" t="s">
        <v>10</v>
      </c>
      <c r="B9" s="12" t="s">
        <v>29</v>
      </c>
      <c r="C9" s="13" t="s">
        <v>30</v>
      </c>
      <c r="D9" s="54" t="s">
        <v>31</v>
      </c>
      <c r="E9" s="15">
        <v>217.28</v>
      </c>
      <c r="F9" s="16">
        <v>8.01</v>
      </c>
      <c r="G9" s="14">
        <f>F9*1.2991</f>
        <v>10.405790999999999</v>
      </c>
      <c r="H9" s="17">
        <f>G9*E9</f>
        <v>2260.97026848</v>
      </c>
    </row>
    <row r="10" spans="1:9" x14ac:dyDescent="0.25">
      <c r="A10" s="66" t="s">
        <v>12</v>
      </c>
      <c r="B10" s="63" t="s">
        <v>38</v>
      </c>
      <c r="C10" s="63" t="s">
        <v>39</v>
      </c>
      <c r="D10" s="55" t="s">
        <v>31</v>
      </c>
      <c r="E10" s="26">
        <v>20.16</v>
      </c>
      <c r="F10" s="64">
        <v>10.52</v>
      </c>
      <c r="G10" s="25">
        <f t="shared" ref="G10:G11" si="0">F10*1.2991</f>
        <v>13.666531999999998</v>
      </c>
      <c r="H10" s="53">
        <f>G10*E10</f>
        <v>275.51728512</v>
      </c>
    </row>
    <row r="11" spans="1:9" ht="33.75" x14ac:dyDescent="0.25">
      <c r="A11" s="52" t="s">
        <v>13</v>
      </c>
      <c r="B11" s="23" t="s">
        <v>32</v>
      </c>
      <c r="C11" s="24">
        <v>93682</v>
      </c>
      <c r="D11" s="55" t="s">
        <v>31</v>
      </c>
      <c r="E11" s="26">
        <v>237.44</v>
      </c>
      <c r="F11" s="27">
        <v>69.900000000000006</v>
      </c>
      <c r="G11" s="25">
        <f t="shared" si="0"/>
        <v>90.807090000000002</v>
      </c>
      <c r="H11" s="53">
        <f>G11*E11</f>
        <v>21561.235449600001</v>
      </c>
    </row>
    <row r="12" spans="1:9" ht="34.5" thickBot="1" x14ac:dyDescent="0.3">
      <c r="A12" s="18" t="s">
        <v>40</v>
      </c>
      <c r="B12" s="28" t="s">
        <v>35</v>
      </c>
      <c r="C12" s="29">
        <v>89512</v>
      </c>
      <c r="D12" s="56" t="s">
        <v>34</v>
      </c>
      <c r="E12" s="20">
        <v>64</v>
      </c>
      <c r="F12" s="21">
        <v>69.81</v>
      </c>
      <c r="G12" s="19">
        <f t="shared" ref="G12" si="1">F12*1.2991</f>
        <v>90.690170999999992</v>
      </c>
      <c r="H12" s="22">
        <f>G12*E12</f>
        <v>5804.1709439999995</v>
      </c>
    </row>
    <row r="13" spans="1:9" ht="15" customHeight="1" thickBot="1" x14ac:dyDescent="0.3">
      <c r="A13" s="59" t="s">
        <v>14</v>
      </c>
      <c r="B13" s="60"/>
      <c r="C13" s="60"/>
      <c r="D13" s="60"/>
      <c r="E13" s="60"/>
      <c r="F13" s="60"/>
      <c r="G13" s="61"/>
      <c r="H13" s="62">
        <f>SUM(H9:H12)</f>
        <v>29901.893947199998</v>
      </c>
    </row>
    <row r="14" spans="1:9" ht="15.75" thickBot="1" x14ac:dyDescent="0.3">
      <c r="A14" s="95" t="s">
        <v>15</v>
      </c>
      <c r="B14" s="96"/>
      <c r="C14" s="96"/>
      <c r="D14" s="96"/>
      <c r="E14" s="96"/>
      <c r="F14" s="96"/>
      <c r="G14" s="96"/>
      <c r="H14" s="97"/>
    </row>
    <row r="15" spans="1:9" x14ac:dyDescent="0.25">
      <c r="A15" s="122" t="s">
        <v>43</v>
      </c>
      <c r="B15" s="123"/>
      <c r="C15" s="123"/>
      <c r="D15" s="123"/>
      <c r="E15" s="123"/>
      <c r="F15" s="123"/>
      <c r="G15" s="123"/>
      <c r="H15" s="124"/>
    </row>
    <row r="16" spans="1:9" x14ac:dyDescent="0.25">
      <c r="A16" s="116" t="s">
        <v>42</v>
      </c>
      <c r="B16" s="117"/>
      <c r="C16" s="117"/>
      <c r="D16" s="117"/>
      <c r="E16" s="117"/>
      <c r="F16" s="117"/>
      <c r="G16" s="117"/>
      <c r="H16" s="118"/>
      <c r="I16" s="1"/>
    </row>
    <row r="17" spans="1:11" ht="18" customHeight="1" x14ac:dyDescent="0.25">
      <c r="A17" s="116" t="s">
        <v>41</v>
      </c>
      <c r="B17" s="117"/>
      <c r="C17" s="117"/>
      <c r="D17" s="117"/>
      <c r="E17" s="117"/>
      <c r="F17" s="117"/>
      <c r="G17" s="117"/>
      <c r="H17" s="118"/>
    </row>
    <row r="18" spans="1:11" x14ac:dyDescent="0.25">
      <c r="A18" s="116" t="s">
        <v>44</v>
      </c>
      <c r="B18" s="117"/>
      <c r="C18" s="117"/>
      <c r="D18" s="117"/>
      <c r="E18" s="117"/>
      <c r="F18" s="117"/>
      <c r="G18" s="117"/>
      <c r="H18" s="118"/>
      <c r="I18" s="2"/>
    </row>
    <row r="19" spans="1:11" ht="15" customHeight="1" x14ac:dyDescent="0.25">
      <c r="A19" s="116" t="s">
        <v>45</v>
      </c>
      <c r="B19" s="117"/>
      <c r="C19" s="117"/>
      <c r="D19" s="117"/>
      <c r="E19" s="117"/>
      <c r="F19" s="117"/>
      <c r="G19" s="117"/>
      <c r="H19" s="118"/>
    </row>
    <row r="20" spans="1:11" ht="15" customHeight="1" x14ac:dyDescent="0.25">
      <c r="A20" s="116" t="s">
        <v>46</v>
      </c>
      <c r="B20" s="117"/>
      <c r="C20" s="117"/>
      <c r="D20" s="117"/>
      <c r="E20" s="117"/>
      <c r="F20" s="117"/>
      <c r="G20" s="117"/>
      <c r="H20" s="118"/>
    </row>
    <row r="21" spans="1:11" ht="15.75" customHeight="1" x14ac:dyDescent="0.25">
      <c r="A21" s="116" t="s">
        <v>46</v>
      </c>
      <c r="B21" s="117"/>
      <c r="C21" s="117"/>
      <c r="D21" s="117"/>
      <c r="E21" s="117"/>
      <c r="F21" s="117"/>
      <c r="G21" s="117"/>
      <c r="H21" s="118"/>
    </row>
    <row r="22" spans="1:11" s="1" customFormat="1" x14ac:dyDescent="0.25">
      <c r="A22" s="116" t="s">
        <v>47</v>
      </c>
      <c r="B22" s="117"/>
      <c r="C22" s="117"/>
      <c r="D22" s="117"/>
      <c r="E22" s="117"/>
      <c r="F22" s="117"/>
      <c r="G22" s="117"/>
      <c r="H22" s="118"/>
      <c r="I22"/>
    </row>
    <row r="23" spans="1:11" x14ac:dyDescent="0.25">
      <c r="A23" s="116" t="s">
        <v>48</v>
      </c>
      <c r="B23" s="117"/>
      <c r="C23" s="117"/>
      <c r="D23" s="117"/>
      <c r="E23" s="117"/>
      <c r="F23" s="117"/>
      <c r="G23" s="117"/>
      <c r="H23" s="118"/>
    </row>
    <row r="24" spans="1:11" s="2" customFormat="1" ht="15.75" thickBot="1" x14ac:dyDescent="0.3">
      <c r="A24" s="119" t="s">
        <v>49</v>
      </c>
      <c r="B24" s="120"/>
      <c r="C24" s="120"/>
      <c r="D24" s="120"/>
      <c r="E24" s="120"/>
      <c r="F24" s="120"/>
      <c r="G24" s="120"/>
      <c r="H24" s="121"/>
      <c r="I24"/>
      <c r="K24" s="1"/>
    </row>
    <row r="25" spans="1:11" x14ac:dyDescent="0.25">
      <c r="A25" s="98" t="s">
        <v>16</v>
      </c>
      <c r="B25" s="99"/>
      <c r="C25" s="99"/>
      <c r="D25" s="99"/>
      <c r="E25" s="99"/>
      <c r="F25" s="99"/>
      <c r="G25" s="99"/>
      <c r="H25" s="100"/>
    </row>
    <row r="26" spans="1:11" ht="30.75" customHeight="1" x14ac:dyDescent="0.25">
      <c r="A26" s="98"/>
      <c r="B26" s="99"/>
      <c r="C26" s="99"/>
      <c r="D26" s="99"/>
      <c r="E26" s="99"/>
      <c r="F26" s="99"/>
      <c r="G26" s="99"/>
      <c r="H26" s="100"/>
    </row>
    <row r="27" spans="1:11" ht="15.75" customHeight="1" x14ac:dyDescent="0.25">
      <c r="A27" s="98"/>
      <c r="B27" s="99"/>
      <c r="C27" s="99"/>
      <c r="D27" s="99"/>
      <c r="E27" s="99"/>
      <c r="F27" s="99"/>
      <c r="G27" s="99"/>
      <c r="H27" s="100"/>
    </row>
    <row r="28" spans="1:11" x14ac:dyDescent="0.25">
      <c r="A28" s="101" t="s">
        <v>17</v>
      </c>
      <c r="B28" s="102"/>
      <c r="C28" s="102"/>
      <c r="D28" s="102"/>
      <c r="E28" s="102"/>
      <c r="F28" s="102"/>
      <c r="G28" s="102"/>
      <c r="H28" s="103"/>
    </row>
    <row r="29" spans="1:11" x14ac:dyDescent="0.25">
      <c r="A29" s="101" t="s">
        <v>18</v>
      </c>
      <c r="B29" s="102"/>
      <c r="C29" s="102"/>
      <c r="D29" s="102"/>
      <c r="E29" s="102"/>
      <c r="F29" s="102"/>
      <c r="G29" s="102"/>
      <c r="H29" s="103"/>
    </row>
    <row r="30" spans="1:11" ht="15.75" thickBot="1" x14ac:dyDescent="0.3">
      <c r="A30" s="92" t="s">
        <v>19</v>
      </c>
      <c r="B30" s="93"/>
      <c r="C30" s="93"/>
      <c r="D30" s="93"/>
      <c r="E30" s="93"/>
      <c r="F30" s="93"/>
      <c r="G30" s="93"/>
      <c r="H30" s="94"/>
    </row>
    <row r="35" spans="2:7" ht="30" customHeight="1" x14ac:dyDescent="0.25"/>
    <row r="39" spans="2:7" ht="16.5" customHeight="1" x14ac:dyDescent="0.25"/>
    <row r="43" spans="2:7" x14ac:dyDescent="0.25">
      <c r="B43" s="3"/>
      <c r="C43" s="3"/>
      <c r="D43" s="3"/>
      <c r="E43" s="3"/>
      <c r="F43" s="3"/>
      <c r="G43" s="3"/>
    </row>
    <row r="46" spans="2:7" ht="42.75" customHeight="1" x14ac:dyDescent="0.25"/>
    <row r="52" ht="16.5" customHeight="1" x14ac:dyDescent="0.25"/>
    <row r="53" ht="39" customHeight="1" x14ac:dyDescent="0.25"/>
  </sheetData>
  <mergeCells count="21">
    <mergeCell ref="A1:H5"/>
    <mergeCell ref="A6:B6"/>
    <mergeCell ref="C6:F6"/>
    <mergeCell ref="G6:H6"/>
    <mergeCell ref="A7:B7"/>
    <mergeCell ref="C7:F7"/>
    <mergeCell ref="A30:H30"/>
    <mergeCell ref="A15:H15"/>
    <mergeCell ref="A16:H16"/>
    <mergeCell ref="A17:H17"/>
    <mergeCell ref="A18:H18"/>
    <mergeCell ref="A14:H14"/>
    <mergeCell ref="A24:H24"/>
    <mergeCell ref="A25:H27"/>
    <mergeCell ref="A28:H28"/>
    <mergeCell ref="A29:H29"/>
    <mergeCell ref="A19:H19"/>
    <mergeCell ref="A20:H20"/>
    <mergeCell ref="A21:H21"/>
    <mergeCell ref="A22:H22"/>
    <mergeCell ref="A23:H23"/>
  </mergeCells>
  <conditionalFormatting sqref="F12">
    <cfRule type="expression" dxfId="1" priority="2">
      <formula>LEN($B12)=1</formula>
    </cfRule>
  </conditionalFormatting>
  <conditionalFormatting sqref="F11">
    <cfRule type="expression" dxfId="0" priority="1">
      <formula>LEN($B11)=1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0E56F-1CEC-4C55-8377-92A01672AF15}">
  <dimension ref="A1:J26"/>
  <sheetViews>
    <sheetView tabSelected="1" workbookViewId="0">
      <selection activeCell="K11" sqref="K11"/>
    </sheetView>
  </sheetViews>
  <sheetFormatPr defaultRowHeight="15" x14ac:dyDescent="0.25"/>
  <cols>
    <col min="1" max="1" width="5.28515625" customWidth="1"/>
    <col min="2" max="2" width="50.140625" customWidth="1"/>
    <col min="3" max="3" width="12.42578125" customWidth="1"/>
    <col min="5" max="5" width="12.140625" customWidth="1"/>
    <col min="6" max="6" width="10.140625" bestFit="1" customWidth="1"/>
    <col min="7" max="7" width="12.7109375" customWidth="1"/>
    <col min="8" max="8" width="12.85546875" customWidth="1"/>
    <col min="9" max="9" width="6.28515625" customWidth="1"/>
    <col min="10" max="10" width="9.85546875" customWidth="1"/>
  </cols>
  <sheetData>
    <row r="1" spans="1:10" x14ac:dyDescent="0.25">
      <c r="A1" s="113" t="s">
        <v>20</v>
      </c>
      <c r="B1" s="114"/>
      <c r="C1" s="114"/>
      <c r="D1" s="114"/>
      <c r="E1" s="114"/>
      <c r="F1" s="114"/>
      <c r="G1" s="115"/>
      <c r="H1" s="4"/>
      <c r="I1" s="2"/>
      <c r="J1" s="2"/>
    </row>
    <row r="2" spans="1:10" x14ac:dyDescent="0.25">
      <c r="A2" s="104" t="e">
        <f>#REF!</f>
        <v>#REF!</v>
      </c>
      <c r="B2" s="105"/>
      <c r="C2" s="105"/>
      <c r="D2" s="105"/>
      <c r="E2" s="105"/>
      <c r="F2" s="105"/>
      <c r="G2" s="106"/>
      <c r="H2" s="2"/>
      <c r="I2" s="2"/>
      <c r="J2" s="2"/>
    </row>
    <row r="3" spans="1:10" ht="15.75" thickBot="1" x14ac:dyDescent="0.3">
      <c r="A3" s="107" t="e">
        <f>#REF!</f>
        <v>#REF!</v>
      </c>
      <c r="B3" s="108"/>
      <c r="C3" s="108"/>
      <c r="D3" s="108"/>
      <c r="E3" s="108"/>
      <c r="F3" s="108"/>
      <c r="G3" s="109"/>
      <c r="H3" s="2"/>
      <c r="I3" s="2"/>
      <c r="J3" s="2"/>
    </row>
    <row r="4" spans="1:10" ht="15.75" thickBot="1" x14ac:dyDescent="0.3">
      <c r="A4" s="110" t="s">
        <v>21</v>
      </c>
      <c r="B4" s="111"/>
      <c r="C4" s="111"/>
      <c r="D4" s="111"/>
      <c r="E4" s="111"/>
      <c r="F4" s="111"/>
      <c r="G4" s="112"/>
      <c r="H4" s="2"/>
      <c r="I4" s="2"/>
      <c r="J4" s="2"/>
    </row>
    <row r="5" spans="1:10" x14ac:dyDescent="0.25">
      <c r="A5" s="30" t="s">
        <v>2</v>
      </c>
      <c r="B5" s="31" t="s">
        <v>22</v>
      </c>
      <c r="C5" s="31" t="s">
        <v>23</v>
      </c>
      <c r="D5" s="31"/>
      <c r="E5" s="71" t="s">
        <v>24</v>
      </c>
      <c r="F5" s="46"/>
      <c r="G5" s="47"/>
      <c r="H5" s="5"/>
      <c r="I5" s="5"/>
      <c r="J5" s="5"/>
    </row>
    <row r="6" spans="1:10" ht="15.75" thickBot="1" x14ac:dyDescent="0.3">
      <c r="A6" s="37"/>
      <c r="B6" s="38"/>
      <c r="C6" s="38" t="s">
        <v>11</v>
      </c>
      <c r="D6" s="38" t="s">
        <v>25</v>
      </c>
      <c r="E6" s="72" t="s">
        <v>9</v>
      </c>
      <c r="F6" s="48"/>
      <c r="G6" s="49"/>
      <c r="H6" s="5"/>
      <c r="I6" s="5"/>
      <c r="J6" s="5"/>
    </row>
    <row r="7" spans="1:10" ht="22.5" x14ac:dyDescent="0.25">
      <c r="A7" s="67" t="s">
        <v>10</v>
      </c>
      <c r="B7" s="65" t="s">
        <v>29</v>
      </c>
      <c r="C7" s="68">
        <f>'Planilha Unica'!H9</f>
        <v>2260.97026848</v>
      </c>
      <c r="D7" s="69">
        <v>1</v>
      </c>
      <c r="E7" s="70">
        <f>C7</f>
        <v>2260.97026848</v>
      </c>
      <c r="F7" s="42"/>
      <c r="G7" s="43"/>
      <c r="H7" s="5"/>
      <c r="I7" s="5"/>
      <c r="J7" s="5"/>
    </row>
    <row r="8" spans="1:10" x14ac:dyDescent="0.25">
      <c r="A8" s="32" t="s">
        <v>12</v>
      </c>
      <c r="B8" s="63" t="s">
        <v>38</v>
      </c>
      <c r="C8" s="40">
        <f>'Planilha Unica'!H10</f>
        <v>275.51728512</v>
      </c>
      <c r="D8" s="69">
        <v>1</v>
      </c>
      <c r="E8" s="70">
        <f>C8</f>
        <v>275.51728512</v>
      </c>
      <c r="F8" s="42"/>
      <c r="G8" s="43"/>
      <c r="H8" s="5"/>
      <c r="I8" s="5"/>
      <c r="J8" s="5"/>
    </row>
    <row r="9" spans="1:10" ht="33.75" x14ac:dyDescent="0.25">
      <c r="A9" s="32" t="s">
        <v>13</v>
      </c>
      <c r="B9" s="33" t="e">
        <f>#REF!</f>
        <v>#REF!</v>
      </c>
      <c r="C9" s="40">
        <f>'Planilha Unica'!H11</f>
        <v>21561.235449600001</v>
      </c>
      <c r="D9" s="34">
        <v>1</v>
      </c>
      <c r="E9" s="41">
        <f>C9</f>
        <v>21561.235449600001</v>
      </c>
      <c r="F9" s="42"/>
      <c r="G9" s="43"/>
      <c r="H9" s="5"/>
      <c r="I9" s="5"/>
      <c r="J9" s="5"/>
    </row>
    <row r="10" spans="1:10" ht="23.25" thickBot="1" x14ac:dyDescent="0.3">
      <c r="A10" s="32" t="s">
        <v>40</v>
      </c>
      <c r="B10" s="33" t="e">
        <f>#REF!</f>
        <v>#REF!</v>
      </c>
      <c r="C10" s="40">
        <f>'Planilha Unica'!H12</f>
        <v>5804.1709439999995</v>
      </c>
      <c r="D10" s="34">
        <v>1</v>
      </c>
      <c r="E10" s="41">
        <f>C10</f>
        <v>5804.1709439999995</v>
      </c>
      <c r="F10" s="42"/>
      <c r="G10" s="43"/>
      <c r="H10" s="6"/>
      <c r="I10" s="6"/>
      <c r="J10" s="6"/>
    </row>
    <row r="11" spans="1:10" ht="22.5" x14ac:dyDescent="0.25">
      <c r="A11" s="30"/>
      <c r="B11" s="31"/>
      <c r="C11" s="35" t="s">
        <v>26</v>
      </c>
      <c r="D11" s="36"/>
      <c r="E11" s="57">
        <f>SUM(E7:E10)</f>
        <v>29901.893947199998</v>
      </c>
      <c r="F11" s="42"/>
      <c r="G11" s="43"/>
      <c r="H11" s="6"/>
      <c r="I11" s="6"/>
      <c r="J11" s="6"/>
    </row>
    <row r="12" spans="1:10" ht="15.75" thickBot="1" x14ac:dyDescent="0.3">
      <c r="A12" s="37"/>
      <c r="B12" s="38"/>
      <c r="C12" s="38" t="s">
        <v>27</v>
      </c>
      <c r="D12" s="39">
        <f>E12/E11</f>
        <v>1</v>
      </c>
      <c r="E12" s="58">
        <f>E11</f>
        <v>29901.893947199998</v>
      </c>
      <c r="F12" s="44"/>
      <c r="G12" s="45"/>
      <c r="H12" s="6"/>
      <c r="I12" s="6"/>
      <c r="J12" s="6"/>
    </row>
    <row r="13" spans="1:10" x14ac:dyDescent="0.25">
      <c r="H13" s="6"/>
      <c r="I13" s="6"/>
      <c r="J13" s="6"/>
    </row>
    <row r="14" spans="1:10" x14ac:dyDescent="0.25">
      <c r="H14" s="6"/>
      <c r="I14" s="6"/>
      <c r="J14" s="6"/>
    </row>
    <row r="15" spans="1:10" x14ac:dyDescent="0.25">
      <c r="H15" s="6"/>
      <c r="I15" s="6"/>
      <c r="J15" s="6"/>
    </row>
    <row r="16" spans="1:10" x14ac:dyDescent="0.25">
      <c r="H16" s="6"/>
      <c r="I16" s="6"/>
      <c r="J16" s="6"/>
    </row>
    <row r="17" spans="8:10" x14ac:dyDescent="0.25">
      <c r="H17" s="6"/>
      <c r="I17" s="6"/>
      <c r="J17" s="6"/>
    </row>
    <row r="18" spans="8:10" x14ac:dyDescent="0.25">
      <c r="H18" s="6"/>
      <c r="I18" s="6"/>
      <c r="J18" s="6"/>
    </row>
    <row r="19" spans="8:10" x14ac:dyDescent="0.25">
      <c r="H19" s="6"/>
      <c r="I19" s="6"/>
      <c r="J19" s="6"/>
    </row>
    <row r="20" spans="8:10" x14ac:dyDescent="0.25">
      <c r="H20" s="6"/>
      <c r="I20" s="6"/>
      <c r="J20" s="6"/>
    </row>
    <row r="21" spans="8:10" x14ac:dyDescent="0.25">
      <c r="H21" s="6"/>
      <c r="I21" s="6"/>
      <c r="J21" s="6"/>
    </row>
    <row r="22" spans="8:10" x14ac:dyDescent="0.25">
      <c r="H22" s="6"/>
      <c r="I22" s="6"/>
      <c r="J22" s="6"/>
    </row>
    <row r="23" spans="8:10" x14ac:dyDescent="0.25">
      <c r="H23" s="6"/>
      <c r="I23" s="6"/>
      <c r="J23" s="6"/>
    </row>
    <row r="24" spans="8:10" ht="24.75" customHeight="1" x14ac:dyDescent="0.25">
      <c r="H24" s="6"/>
      <c r="I24" s="6"/>
      <c r="J24" s="6"/>
    </row>
    <row r="25" spans="8:10" ht="15" customHeight="1" x14ac:dyDescent="0.25">
      <c r="H25" s="6"/>
      <c r="I25" s="6"/>
      <c r="J25" s="6"/>
    </row>
    <row r="26" spans="8:10" ht="15.75" customHeight="1" x14ac:dyDescent="0.25"/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Unica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Borges</dc:creator>
  <cp:lastModifiedBy>rodolfo</cp:lastModifiedBy>
  <cp:lastPrinted>2021-10-13T17:44:57Z</cp:lastPrinted>
  <dcterms:created xsi:type="dcterms:W3CDTF">2021-10-13T17:17:53Z</dcterms:created>
  <dcterms:modified xsi:type="dcterms:W3CDTF">2022-04-18T18:47:36Z</dcterms:modified>
</cp:coreProperties>
</file>