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fac\Desktop\FERVEDOURO\PAVIMENTAÇÃO\PAVIMENTAÇÃO MORROS LICITAÇÃO 1,2 E 3\"/>
    </mc:Choice>
  </mc:AlternateContent>
  <bookViews>
    <workbookView xWindow="0" yWindow="0" windowWidth="28800" windowHeight="11685"/>
  </bookViews>
  <sheets>
    <sheet name="Table 1" sheetId="1" r:id="rId1"/>
  </sheets>
  <externalReferences>
    <externalReference r:id="rId2"/>
  </externalReferences>
  <definedNames>
    <definedName name="ACOMPANHAMENTO" hidden="1">IF(VALUE([1]MENU!$O$4)=2,"BM","PLE")</definedName>
    <definedName name="_xlnm.Print_Area" localSheetId="0">'Table 1'!$A:$I</definedName>
    <definedName name="AUTOEVENTO" hidden="1">[1]CÁLCULO!$A$12</definedName>
    <definedName name="CÁLCULO.TotalAdmLocal" hidden="1">IF(AUTOEVENTO="manual",SUMIF([1]CÁLCULO!$M$15:$M$49,1,[1]ORÇAMENTO!$X$15:$X$49),0)</definedName>
    <definedName name="CRONO.MaxParc" hidden="1">[1]CRONO!$G1048576+[1]CRONO!A1</definedName>
  </definedNames>
  <calcPr calcId="162913"/>
</workbook>
</file>

<file path=xl/calcChain.xml><?xml version="1.0" encoding="utf-8"?>
<calcChain xmlns="http://schemas.openxmlformats.org/spreadsheetml/2006/main">
  <c r="H18" i="1" l="1"/>
  <c r="H16" i="1"/>
  <c r="G14" i="1"/>
  <c r="G22" i="1" s="1"/>
  <c r="F12" i="1"/>
  <c r="E10" i="1"/>
  <c r="H22" i="1" l="1"/>
  <c r="E8" i="1"/>
  <c r="E22" i="1" l="1"/>
  <c r="F22" i="1"/>
  <c r="D22" i="1" l="1"/>
  <c r="D11" i="1" s="1"/>
  <c r="D13" i="1" l="1"/>
  <c r="D17" i="1"/>
  <c r="D9" i="1"/>
  <c r="D15" i="1"/>
  <c r="E4" i="1"/>
  <c r="D7" i="1"/>
  <c r="D21" i="1" l="1"/>
</calcChain>
</file>

<file path=xl/sharedStrings.xml><?xml version="1.0" encoding="utf-8"?>
<sst xmlns="http://schemas.openxmlformats.org/spreadsheetml/2006/main" count="42" uniqueCount="32">
  <si>
    <r>
      <rPr>
        <b/>
        <sz val="7.5"/>
        <rFont val="Arial"/>
        <family val="2"/>
      </rPr>
      <t>CONTRATANTE: PREFEITURA MUNICIPAL DE FERVEDOURO</t>
    </r>
  </si>
  <si>
    <r>
      <rPr>
        <b/>
        <sz val="7.5"/>
        <rFont val="Arial"/>
        <family val="2"/>
      </rPr>
      <t>VALOR DO ORÇAMENTO:</t>
    </r>
  </si>
  <si>
    <r>
      <rPr>
        <b/>
        <sz val="7.5"/>
        <color rgb="FFFFFFFF"/>
        <rFont val="Arial"/>
        <family val="2"/>
      </rPr>
      <t>ITEM</t>
    </r>
  </si>
  <si>
    <r>
      <rPr>
        <b/>
        <sz val="7.5"/>
        <color rgb="FFFFFFFF"/>
        <rFont val="Arial"/>
        <family val="2"/>
      </rPr>
      <t>ETAPAS/DESCRIÇÃO</t>
    </r>
  </si>
  <si>
    <r>
      <rPr>
        <b/>
        <sz val="7.5"/>
        <color rgb="FFFFFFFF"/>
        <rFont val="Arial"/>
        <family val="2"/>
      </rPr>
      <t>FÍSICO/ FINANCEIRO</t>
    </r>
  </si>
  <si>
    <r>
      <rPr>
        <b/>
        <sz val="7.5"/>
        <color rgb="FFFFFFFF"/>
        <rFont val="Arial"/>
        <family val="2"/>
      </rPr>
      <t>TOTAL  ETAPAS</t>
    </r>
  </si>
  <si>
    <r>
      <rPr>
        <b/>
        <sz val="7.5"/>
        <color rgb="FFFFFFFF"/>
        <rFont val="Arial"/>
        <family val="2"/>
      </rPr>
      <t>MÊS 1</t>
    </r>
  </si>
  <si>
    <r>
      <rPr>
        <b/>
        <sz val="7.5"/>
        <color rgb="FFFFFFFF"/>
        <rFont val="Arial"/>
        <family val="2"/>
      </rPr>
      <t>MÊS 2</t>
    </r>
  </si>
  <si>
    <t>Físico %</t>
  </si>
  <si>
    <t>Financeiro</t>
  </si>
  <si>
    <r>
      <rPr>
        <sz val="10"/>
        <rFont val="Arial MT"/>
        <family val="2"/>
      </rPr>
      <t>Físico %</t>
    </r>
  </si>
  <si>
    <r>
      <rPr>
        <sz val="10"/>
        <rFont val="Arial MT"/>
        <family val="2"/>
      </rPr>
      <t>Financeiro</t>
    </r>
  </si>
  <si>
    <t>TOTAL</t>
  </si>
  <si>
    <t>LARISSA FACCHINI BARBOSA</t>
  </si>
  <si>
    <t>CARLOS CORÍNDON DE ARAÚJO</t>
  </si>
  <si>
    <t>PREFEITO MUNICIPAL DE FERVEDOURO</t>
  </si>
  <si>
    <t>ENGENHEIRA CIVIL - CREA MG 316.376/D</t>
  </si>
  <si>
    <t>PREFEITURA MUNICIPAL DE FERVEDOURO</t>
  </si>
  <si>
    <t>SERVIÇOS PRELIMINARES</t>
  </si>
  <si>
    <t>LOCAL: ZONA RURAL- FERVEDOURO/MG</t>
  </si>
  <si>
    <t>CRONOGRAMA FÍSICO-FINANCEIRO</t>
  </si>
  <si>
    <t>PRAZO DE EXECUÇÃO DE OBRAS: 4 MESES</t>
  </si>
  <si>
    <t>PAVIMENTAÇÃO TRECHO 01</t>
  </si>
  <si>
    <t>PAVIMENTAÇÃO TRECHO 02</t>
  </si>
  <si>
    <t>PAVIMENTAÇÃO TRECHO 03</t>
  </si>
  <si>
    <t>PAVIMENTAÇÃO TRECHO 04</t>
  </si>
  <si>
    <t>MOVIMENTO DE TERRA</t>
  </si>
  <si>
    <t>MÊS 3</t>
  </si>
  <si>
    <t>MÊS 4</t>
  </si>
  <si>
    <t>DATA: MARÇO/2024</t>
  </si>
  <si>
    <t>PAVIMENTAÇÃO 02 - ESTRADA RURAL - FERVEDOURO - MG</t>
  </si>
  <si>
    <t>FERVEDOURO / MG, 15 DE MARÇO DE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</si>
</sst>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_-* #,##0.00_-;\-* #,##0.00_-;_-* \-??_-;_-@_-"/>
  </numFmts>
  <fonts count="21">
    <font>
      <sz val="10"/>
      <color rgb="FF000000"/>
      <name val="Times New Roman"/>
      <charset val="204"/>
    </font>
    <font>
      <b/>
      <i/>
      <sz val="11"/>
      <name val="Calibri"/>
      <family val="2"/>
    </font>
    <font>
      <b/>
      <sz val="9"/>
      <name val="Arial"/>
      <family val="2"/>
    </font>
    <font>
      <b/>
      <sz val="7.5"/>
      <name val="Arial"/>
      <family val="2"/>
    </font>
    <font>
      <b/>
      <sz val="6.5"/>
      <name val="Arial"/>
      <family val="2"/>
    </font>
    <font>
      <b/>
      <i/>
      <sz val="11"/>
      <name val="Calibri"/>
      <family val="1"/>
    </font>
    <font>
      <b/>
      <sz val="9"/>
      <color rgb="FFFFFFFF"/>
      <name val="Arial"/>
      <family val="2"/>
    </font>
    <font>
      <b/>
      <sz val="7.5"/>
      <color rgb="FFFFFFFF"/>
      <name val="Arial"/>
      <family val="2"/>
    </font>
    <font>
      <sz val="10"/>
      <color rgb="FF000000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 MT"/>
    </font>
    <font>
      <sz val="10"/>
      <name val="Arial MT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2"/>
      <name val="Arial"/>
      <family val="2"/>
    </font>
    <font>
      <b/>
      <sz val="9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F233D"/>
      </patternFill>
    </fill>
    <fill>
      <patternFill patternType="solid">
        <fgColor rgb="FFC4D8F0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6">
    <xf numFmtId="0" fontId="0" fillId="0" borderId="0"/>
    <xf numFmtId="44" fontId="8" fillId="0" borderId="0" applyFont="0" applyFill="0" applyBorder="0" applyAlignment="0" applyProtection="0"/>
    <xf numFmtId="0" fontId="9" fillId="0" borderId="0"/>
    <xf numFmtId="164" fontId="10" fillId="0" borderId="0" applyFill="0" applyBorder="0" applyAlignment="0" applyProtection="0"/>
    <xf numFmtId="9" fontId="10" fillId="0" borderId="0" applyFill="0" applyBorder="0" applyAlignment="0" applyProtection="0"/>
    <xf numFmtId="0" fontId="10" fillId="0" borderId="0"/>
  </cellStyleXfs>
  <cellXfs count="95">
    <xf numFmtId="0" fontId="0" fillId="0" borderId="0" xfId="0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center" wrapText="1" indent="9"/>
    </xf>
    <xf numFmtId="0" fontId="3" fillId="2" borderId="5" xfId="0" applyFont="1" applyFill="1" applyBorder="1" applyAlignment="1">
      <alignment horizontal="left" vertical="top" wrapText="1" inden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 indent="2"/>
    </xf>
    <xf numFmtId="0" fontId="12" fillId="0" borderId="5" xfId="0" applyFont="1" applyFill="1" applyBorder="1" applyAlignment="1">
      <alignment horizontal="left" vertical="top" wrapText="1" indent="2"/>
    </xf>
    <xf numFmtId="10" fontId="14" fillId="0" borderId="5" xfId="0" applyNumberFormat="1" applyFont="1" applyFill="1" applyBorder="1" applyAlignment="1">
      <alignment horizontal="center" vertical="top" shrinkToFit="1"/>
    </xf>
    <xf numFmtId="10" fontId="14" fillId="3" borderId="5" xfId="0" applyNumberFormat="1" applyFont="1" applyFill="1" applyBorder="1" applyAlignment="1">
      <alignment horizontal="left" vertical="top" indent="2" shrinkToFit="1"/>
    </xf>
    <xf numFmtId="0" fontId="8" fillId="3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10" fontId="14" fillId="3" borderId="5" xfId="0" applyNumberFormat="1" applyFont="1" applyFill="1" applyBorder="1" applyAlignment="1">
      <alignment horizontal="center" vertical="top" shrinkToFit="1"/>
    </xf>
    <xf numFmtId="0" fontId="11" fillId="0" borderId="5" xfId="0" applyFont="1" applyFill="1" applyBorder="1" applyAlignment="1">
      <alignment horizontal="left" vertical="top" wrapText="1" indent="2"/>
    </xf>
    <xf numFmtId="44" fontId="12" fillId="0" borderId="5" xfId="1" applyFont="1" applyFill="1" applyBorder="1" applyAlignment="1">
      <alignment horizontal="center" vertical="top" wrapText="1"/>
    </xf>
    <xf numFmtId="44" fontId="12" fillId="0" borderId="5" xfId="1" applyFont="1" applyFill="1" applyBorder="1" applyAlignment="1">
      <alignment horizontal="right" vertical="top" wrapText="1"/>
    </xf>
    <xf numFmtId="44" fontId="12" fillId="0" borderId="5" xfId="0" applyNumberFormat="1" applyFont="1" applyFill="1" applyBorder="1" applyAlignment="1">
      <alignment horizontal="left" vertical="top" wrapText="1" indent="1"/>
    </xf>
    <xf numFmtId="44" fontId="12" fillId="0" borderId="5" xfId="0" applyNumberFormat="1" applyFont="1" applyFill="1" applyBorder="1" applyAlignment="1">
      <alignment horizontal="center" vertical="top" wrapText="1"/>
    </xf>
    <xf numFmtId="0" fontId="17" fillId="0" borderId="9" xfId="0" applyFont="1" applyBorder="1"/>
    <xf numFmtId="0" fontId="16" fillId="0" borderId="10" xfId="5" applyFont="1" applyBorder="1" applyAlignment="1">
      <alignment vertical="center"/>
    </xf>
    <xf numFmtId="0" fontId="16" fillId="0" borderId="12" xfId="5" applyFont="1" applyBorder="1" applyAlignment="1">
      <alignment horizontal="center" vertical="center"/>
    </xf>
    <xf numFmtId="0" fontId="16" fillId="0" borderId="0" xfId="5" applyFont="1" applyBorder="1" applyAlignment="1">
      <alignment vertical="center"/>
    </xf>
    <xf numFmtId="0" fontId="18" fillId="0" borderId="0" xfId="5" applyFont="1" applyBorder="1" applyAlignment="1">
      <alignment vertical="center"/>
    </xf>
    <xf numFmtId="0" fontId="18" fillId="0" borderId="0" xfId="5" applyFont="1" applyBorder="1" applyAlignment="1">
      <alignment horizontal="left" vertical="center"/>
    </xf>
    <xf numFmtId="0" fontId="16" fillId="0" borderId="15" xfId="5" applyFont="1" applyBorder="1" applyAlignment="1">
      <alignment horizontal="center" vertical="center"/>
    </xf>
    <xf numFmtId="0" fontId="16" fillId="0" borderId="14" xfId="5" applyFont="1" applyBorder="1" applyAlignment="1">
      <alignment vertical="center"/>
    </xf>
    <xf numFmtId="0" fontId="16" fillId="0" borderId="13" xfId="5" applyFont="1" applyBorder="1" applyAlignment="1">
      <alignment vertical="center"/>
    </xf>
    <xf numFmtId="0" fontId="3" fillId="2" borderId="21" xfId="0" applyFont="1" applyFill="1" applyBorder="1" applyAlignment="1">
      <alignment horizontal="left" vertical="center" wrapText="1" indent="1"/>
    </xf>
    <xf numFmtId="0" fontId="3" fillId="2" borderId="2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3" borderId="22" xfId="0" applyFont="1" applyFill="1" applyBorder="1" applyAlignment="1">
      <alignment horizontal="left" wrapText="1"/>
    </xf>
    <xf numFmtId="0" fontId="8" fillId="0" borderId="22" xfId="0" applyFont="1" applyFill="1" applyBorder="1" applyAlignment="1">
      <alignment horizontal="left" wrapText="1"/>
    </xf>
    <xf numFmtId="10" fontId="14" fillId="3" borderId="22" xfId="0" applyNumberFormat="1" applyFont="1" applyFill="1" applyBorder="1" applyAlignment="1">
      <alignment horizontal="center" vertical="top" shrinkToFit="1"/>
    </xf>
    <xf numFmtId="0" fontId="12" fillId="0" borderId="22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center" readingOrder="1"/>
    </xf>
    <xf numFmtId="0" fontId="18" fillId="0" borderId="14" xfId="5" applyFont="1" applyBorder="1" applyAlignment="1">
      <alignment horizontal="center" vertical="center"/>
    </xf>
    <xf numFmtId="10" fontId="0" fillId="0" borderId="0" xfId="0" applyNumberFormat="1" applyFill="1" applyBorder="1" applyAlignment="1">
      <alignment horizontal="left" vertical="top"/>
    </xf>
    <xf numFmtId="0" fontId="18" fillId="0" borderId="14" xfId="5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/>
    <xf numFmtId="0" fontId="20" fillId="0" borderId="10" xfId="0" applyFont="1" applyBorder="1" applyAlignment="1">
      <alignment horizontal="left"/>
    </xf>
    <xf numFmtId="0" fontId="20" fillId="0" borderId="0" xfId="0" applyFont="1" applyBorder="1" applyAlignment="1">
      <alignment horizontal="left" vertical="center"/>
    </xf>
    <xf numFmtId="0" fontId="18" fillId="0" borderId="14" xfId="5" applyFont="1" applyBorder="1" applyAlignment="1">
      <alignment horizontal="left" vertical="center"/>
    </xf>
    <xf numFmtId="44" fontId="12" fillId="0" borderId="5" xfId="0" applyNumberFormat="1" applyFont="1" applyFill="1" applyBorder="1" applyAlignment="1">
      <alignment horizontal="left" vertical="top" wrapText="1"/>
    </xf>
    <xf numFmtId="0" fontId="16" fillId="0" borderId="11" xfId="5" applyFont="1" applyBorder="1" applyAlignment="1">
      <alignment vertical="center"/>
    </xf>
    <xf numFmtId="0" fontId="18" fillId="0" borderId="16" xfId="5" applyFont="1" applyBorder="1" applyAlignment="1">
      <alignment vertical="center"/>
    </xf>
    <xf numFmtId="0" fontId="11" fillId="0" borderId="27" xfId="0" applyFont="1" applyFill="1" applyBorder="1" applyAlignment="1">
      <alignment horizontal="left" vertical="top" wrapText="1" indent="1"/>
    </xf>
    <xf numFmtId="44" fontId="11" fillId="0" borderId="27" xfId="0" applyNumberFormat="1" applyFont="1" applyFill="1" applyBorder="1" applyAlignment="1">
      <alignment horizontal="center" vertical="top" wrapText="1"/>
    </xf>
    <xf numFmtId="44" fontId="11" fillId="0" borderId="27" xfId="0" applyNumberFormat="1" applyFont="1" applyFill="1" applyBorder="1" applyAlignment="1">
      <alignment horizontal="left" vertical="top" wrapText="1" indent="1"/>
    </xf>
    <xf numFmtId="44" fontId="11" fillId="0" borderId="27" xfId="0" applyNumberFormat="1" applyFont="1" applyFill="1" applyBorder="1" applyAlignment="1">
      <alignment horizontal="left" vertical="top" wrapText="1"/>
    </xf>
    <xf numFmtId="4" fontId="14" fillId="0" borderId="27" xfId="0" applyNumberFormat="1" applyFont="1" applyFill="1" applyBorder="1" applyAlignment="1">
      <alignment horizontal="center" vertical="top" shrinkToFit="1"/>
    </xf>
    <xf numFmtId="0" fontId="11" fillId="0" borderId="28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left" vertical="center" wrapText="1" indent="2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3" xfId="0" applyFont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4" fontId="3" fillId="0" borderId="6" xfId="1" applyFont="1" applyFill="1" applyBorder="1" applyAlignment="1">
      <alignment horizontal="left" vertical="top" wrapText="1"/>
    </xf>
    <xf numFmtId="44" fontId="3" fillId="0" borderId="7" xfId="1" applyFont="1" applyFill="1" applyBorder="1" applyAlignment="1">
      <alignment horizontal="left" vertical="top" wrapText="1"/>
    </xf>
    <xf numFmtId="44" fontId="3" fillId="0" borderId="8" xfId="1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" fontId="14" fillId="0" borderId="23" xfId="0" applyNumberFormat="1" applyFont="1" applyFill="1" applyBorder="1" applyAlignment="1">
      <alignment horizontal="center" vertical="center" shrinkToFit="1"/>
    </xf>
    <xf numFmtId="1" fontId="14" fillId="0" borderId="24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0" fontId="11" fillId="0" borderId="26" xfId="0" applyFont="1" applyFill="1" applyBorder="1" applyAlignment="1">
      <alignment horizontal="center" vertical="top" wrapText="1"/>
    </xf>
    <xf numFmtId="2" fontId="19" fillId="0" borderId="0" xfId="0" applyNumberFormat="1" applyFont="1" applyBorder="1" applyAlignment="1">
      <alignment horizontal="center"/>
    </xf>
    <xf numFmtId="2" fontId="19" fillId="0" borderId="13" xfId="0" applyNumberFormat="1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2" fontId="19" fillId="0" borderId="14" xfId="0" applyNumberFormat="1" applyFont="1" applyBorder="1" applyAlignment="1">
      <alignment horizontal="center"/>
    </xf>
    <xf numFmtId="2" fontId="19" fillId="0" borderId="16" xfId="0" applyNumberFormat="1" applyFont="1" applyBorder="1" applyAlignment="1">
      <alignment horizontal="center"/>
    </xf>
    <xf numFmtId="1" fontId="14" fillId="0" borderId="23" xfId="0" applyNumberFormat="1" applyFont="1" applyFill="1" applyBorder="1" applyAlignment="1">
      <alignment horizontal="center" vertical="top" shrinkToFit="1"/>
    </xf>
    <xf numFmtId="1" fontId="14" fillId="0" borderId="24" xfId="0" applyNumberFormat="1" applyFont="1" applyFill="1" applyBorder="1" applyAlignment="1">
      <alignment horizontal="center" vertical="top" shrinkToFit="1"/>
    </xf>
    <xf numFmtId="0" fontId="11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</cellXfs>
  <cellStyles count="6">
    <cellStyle name="Moeda" xfId="1" builtinId="4"/>
    <cellStyle name="Normal" xfId="0" builtinId="0"/>
    <cellStyle name="Normal 2 2" xfId="5"/>
    <cellStyle name="Normal 3" xfId="2"/>
    <cellStyle name="Porcentagem 2" xfId="4"/>
    <cellStyle name="Vírgula 2" xfId="3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758316</xdr:colOff>
      <xdr:row>0</xdr:row>
      <xdr:rowOff>24383</xdr:rowOff>
    </xdr:from>
    <xdr:ext cx="1911095" cy="495300"/>
    <xdr:pic>
      <xdr:nvPicPr>
        <xdr:cNvPr id="2" name="image1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63966" y="24383"/>
          <a:ext cx="1911095" cy="495300"/>
        </a:xfrm>
        <a:prstGeom prst="rect">
          <a:avLst/>
        </a:prstGeom>
      </xdr:spPr>
    </xdr:pic>
    <xdr:clientData/>
  </xdr:oneCellAnchor>
  <xdr:oneCellAnchor>
    <xdr:from>
      <xdr:col>0</xdr:col>
      <xdr:colOff>218338</xdr:colOff>
      <xdr:row>0</xdr:row>
      <xdr:rowOff>15239</xdr:rowOff>
    </xdr:from>
    <xdr:ext cx="486054" cy="464819"/>
    <xdr:pic>
      <xdr:nvPicPr>
        <xdr:cNvPr id="3" name="image2.jpe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6054" cy="464819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fac/Desktop/FERVEDOURO/DISTRITO%20MADEIRA/Planilha%20Mu&#283;ltipla%20-%20Bom%20Jesus%20da%20Madei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4">
          <cell r="O4">
            <v>1</v>
          </cell>
        </row>
      </sheetData>
      <sheetData sheetId="1"/>
      <sheetData sheetId="2"/>
      <sheetData sheetId="3"/>
      <sheetData sheetId="4">
        <row r="15">
          <cell r="X15">
            <v>322866.84000000008</v>
          </cell>
        </row>
        <row r="16">
          <cell r="X16">
            <v>322866.84000000003</v>
          </cell>
        </row>
        <row r="17">
          <cell r="X17">
            <v>1726.83</v>
          </cell>
        </row>
        <row r="18">
          <cell r="X18">
            <v>1726.83</v>
          </cell>
        </row>
        <row r="19">
          <cell r="X19">
            <v>202238.94</v>
          </cell>
        </row>
        <row r="20">
          <cell r="X20">
            <v>5477.16</v>
          </cell>
        </row>
        <row r="21">
          <cell r="X21">
            <v>4652.03</v>
          </cell>
        </row>
        <row r="22">
          <cell r="X22">
            <v>12981.59</v>
          </cell>
        </row>
        <row r="23">
          <cell r="X23">
            <v>179128.16</v>
          </cell>
        </row>
        <row r="24">
          <cell r="X24">
            <v>86303.33</v>
          </cell>
        </row>
        <row r="25">
          <cell r="X25">
            <v>50092.44</v>
          </cell>
        </row>
        <row r="26">
          <cell r="X26">
            <v>275.22000000000003</v>
          </cell>
        </row>
        <row r="27">
          <cell r="X27">
            <v>1631.16</v>
          </cell>
        </row>
        <row r="28">
          <cell r="X28">
            <v>345.1</v>
          </cell>
        </row>
        <row r="29">
          <cell r="X29">
            <v>33959.410000000003</v>
          </cell>
        </row>
        <row r="30">
          <cell r="X30">
            <v>28319.22</v>
          </cell>
        </row>
        <row r="31">
          <cell r="X31">
            <v>18681.21</v>
          </cell>
        </row>
        <row r="32">
          <cell r="X32">
            <v>315.60000000000002</v>
          </cell>
        </row>
        <row r="33">
          <cell r="X33">
            <v>2238</v>
          </cell>
        </row>
        <row r="34">
          <cell r="X34">
            <v>756.2</v>
          </cell>
        </row>
        <row r="35">
          <cell r="X35">
            <v>413.92</v>
          </cell>
        </row>
        <row r="36">
          <cell r="X36">
            <v>26.2</v>
          </cell>
        </row>
        <row r="37">
          <cell r="X37">
            <v>71.12</v>
          </cell>
        </row>
        <row r="38">
          <cell r="X38">
            <v>400.5</v>
          </cell>
        </row>
        <row r="39">
          <cell r="X39">
            <v>1345.5</v>
          </cell>
        </row>
        <row r="40">
          <cell r="X40">
            <v>165.51</v>
          </cell>
        </row>
        <row r="41">
          <cell r="X41">
            <v>14.1</v>
          </cell>
        </row>
        <row r="42">
          <cell r="X42">
            <v>20.78</v>
          </cell>
        </row>
        <row r="43">
          <cell r="X43">
            <v>2169.0100000000002</v>
          </cell>
        </row>
        <row r="44">
          <cell r="X44">
            <v>348.77</v>
          </cell>
        </row>
        <row r="45">
          <cell r="X45">
            <v>1352.8</v>
          </cell>
        </row>
        <row r="46">
          <cell r="X46">
            <v>4278.5200000000004</v>
          </cell>
        </row>
        <row r="47">
          <cell r="X47">
            <v>3637.12</v>
          </cell>
        </row>
        <row r="48">
          <cell r="X48">
            <v>641.4</v>
          </cell>
        </row>
        <row r="49">
          <cell r="X49">
            <v>0</v>
          </cell>
        </row>
      </sheetData>
      <sheetData sheetId="5">
        <row r="12">
          <cell r="A12">
            <v>2</v>
          </cell>
        </row>
        <row r="15">
          <cell r="M15">
            <v>1</v>
          </cell>
        </row>
        <row r="16">
          <cell r="M16" t="str">
            <v/>
          </cell>
        </row>
        <row r="17">
          <cell r="M17" t="str">
            <v/>
          </cell>
        </row>
        <row r="18">
          <cell r="M18">
            <v>2</v>
          </cell>
        </row>
        <row r="19">
          <cell r="M19" t="str">
            <v/>
          </cell>
        </row>
        <row r="20">
          <cell r="M20">
            <v>3</v>
          </cell>
        </row>
        <row r="21">
          <cell r="M21">
            <v>3</v>
          </cell>
        </row>
        <row r="22">
          <cell r="M22">
            <v>3</v>
          </cell>
        </row>
        <row r="23">
          <cell r="M23">
            <v>3</v>
          </cell>
        </row>
        <row r="24">
          <cell r="M24" t="str">
            <v/>
          </cell>
        </row>
        <row r="25">
          <cell r="M25">
            <v>4</v>
          </cell>
        </row>
        <row r="26">
          <cell r="M26">
            <v>4</v>
          </cell>
        </row>
        <row r="27">
          <cell r="M27">
            <v>4</v>
          </cell>
        </row>
        <row r="28">
          <cell r="M28">
            <v>4</v>
          </cell>
        </row>
        <row r="29">
          <cell r="M29">
            <v>4</v>
          </cell>
        </row>
        <row r="30">
          <cell r="M30" t="str">
            <v/>
          </cell>
        </row>
        <row r="31">
          <cell r="M31">
            <v>5</v>
          </cell>
        </row>
        <row r="32">
          <cell r="M32">
            <v>5</v>
          </cell>
        </row>
        <row r="33">
          <cell r="M33">
            <v>5</v>
          </cell>
        </row>
        <row r="34">
          <cell r="M34">
            <v>5</v>
          </cell>
        </row>
        <row r="35">
          <cell r="M35">
            <v>5</v>
          </cell>
        </row>
        <row r="36">
          <cell r="M36">
            <v>5</v>
          </cell>
        </row>
        <row r="37">
          <cell r="M37">
            <v>5</v>
          </cell>
        </row>
        <row r="38">
          <cell r="M38">
            <v>5</v>
          </cell>
        </row>
        <row r="39">
          <cell r="M39">
            <v>5</v>
          </cell>
        </row>
        <row r="40">
          <cell r="M40">
            <v>5</v>
          </cell>
        </row>
        <row r="41">
          <cell r="M41">
            <v>5</v>
          </cell>
        </row>
        <row r="42">
          <cell r="M42">
            <v>5</v>
          </cell>
        </row>
        <row r="43">
          <cell r="M43">
            <v>5</v>
          </cell>
        </row>
        <row r="44">
          <cell r="M44">
            <v>5</v>
          </cell>
        </row>
        <row r="45">
          <cell r="M45">
            <v>5</v>
          </cell>
        </row>
        <row r="46">
          <cell r="M46" t="str">
            <v/>
          </cell>
        </row>
        <row r="47">
          <cell r="M47">
            <v>6</v>
          </cell>
        </row>
        <row r="48">
          <cell r="M48">
            <v>6</v>
          </cell>
        </row>
        <row r="49">
          <cell r="M49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workbookViewId="0">
      <selection activeCell="P18" sqref="P18"/>
    </sheetView>
  </sheetViews>
  <sheetFormatPr defaultRowHeight="12.75"/>
  <cols>
    <col min="1" max="1" width="10" customWidth="1"/>
    <col min="2" max="2" width="47.33203125" customWidth="1"/>
    <col min="3" max="3" width="14" customWidth="1"/>
    <col min="4" max="4" width="18.6640625" customWidth="1"/>
    <col min="5" max="5" width="18.5" customWidth="1"/>
    <col min="6" max="6" width="17.33203125" customWidth="1"/>
    <col min="7" max="7" width="18.5" customWidth="1"/>
    <col min="8" max="8" width="17.33203125" customWidth="1"/>
    <col min="9" max="9" width="12.6640625" customWidth="1"/>
  </cols>
  <sheetData>
    <row r="1" spans="1:12" ht="42.95" customHeight="1">
      <c r="A1" s="57" t="s">
        <v>17</v>
      </c>
      <c r="B1" s="58"/>
      <c r="C1" s="58"/>
      <c r="D1" s="58"/>
      <c r="E1" s="58"/>
      <c r="F1" s="58"/>
      <c r="G1" s="58"/>
      <c r="H1" s="58"/>
      <c r="I1" s="59"/>
    </row>
    <row r="2" spans="1:12" ht="13.5" customHeight="1">
      <c r="A2" s="60" t="s">
        <v>20</v>
      </c>
      <c r="B2" s="61"/>
      <c r="C2" s="61"/>
      <c r="D2" s="61"/>
      <c r="E2" s="61"/>
      <c r="F2" s="61"/>
      <c r="G2" s="61"/>
      <c r="H2" s="61"/>
      <c r="I2" s="62"/>
    </row>
    <row r="3" spans="1:12" ht="12.6" customHeight="1">
      <c r="A3" s="63"/>
      <c r="B3" s="64"/>
      <c r="C3" s="64"/>
      <c r="D3" s="64"/>
      <c r="E3" s="64"/>
      <c r="F3" s="64"/>
      <c r="G3" s="64"/>
      <c r="H3" s="64"/>
      <c r="I3" s="65"/>
    </row>
    <row r="4" spans="1:12" ht="17.25" customHeight="1">
      <c r="A4" s="66" t="s">
        <v>0</v>
      </c>
      <c r="B4" s="67"/>
      <c r="C4" s="68" t="s">
        <v>1</v>
      </c>
      <c r="D4" s="67"/>
      <c r="E4" s="69">
        <f>D22</f>
        <v>860904.95</v>
      </c>
      <c r="F4" s="70"/>
      <c r="G4" s="71"/>
      <c r="H4" s="72" t="s">
        <v>29</v>
      </c>
      <c r="I4" s="73"/>
    </row>
    <row r="5" spans="1:12" ht="33.75" customHeight="1">
      <c r="A5" s="74" t="s">
        <v>30</v>
      </c>
      <c r="B5" s="75"/>
      <c r="C5" s="76" t="s">
        <v>19</v>
      </c>
      <c r="D5" s="77"/>
      <c r="E5" s="77"/>
      <c r="F5" s="77"/>
      <c r="G5" s="75"/>
      <c r="H5" s="72" t="s">
        <v>21</v>
      </c>
      <c r="I5" s="73"/>
    </row>
    <row r="6" spans="1:12" ht="25.35" customHeight="1">
      <c r="A6" s="25" t="s">
        <v>2</v>
      </c>
      <c r="B6" s="1" t="s">
        <v>3</v>
      </c>
      <c r="C6" s="2" t="s">
        <v>4</v>
      </c>
      <c r="D6" s="3" t="s">
        <v>5</v>
      </c>
      <c r="E6" s="4" t="s">
        <v>6</v>
      </c>
      <c r="F6" s="4" t="s">
        <v>7</v>
      </c>
      <c r="G6" s="51" t="s">
        <v>27</v>
      </c>
      <c r="H6" s="51" t="s">
        <v>28</v>
      </c>
      <c r="I6" s="26"/>
    </row>
    <row r="7" spans="1:12" ht="14.25" customHeight="1">
      <c r="A7" s="78">
        <v>1</v>
      </c>
      <c r="B7" s="80" t="s">
        <v>18</v>
      </c>
      <c r="C7" s="5" t="s">
        <v>10</v>
      </c>
      <c r="D7" s="6">
        <f>D8/D22</f>
        <v>3.1698505160180578E-3</v>
      </c>
      <c r="E7" s="7">
        <v>1</v>
      </c>
      <c r="F7" s="7"/>
      <c r="G7" s="8"/>
      <c r="H7" s="8"/>
      <c r="I7" s="27"/>
    </row>
    <row r="8" spans="1:12" ht="14.25" customHeight="1">
      <c r="A8" s="79"/>
      <c r="B8" s="81"/>
      <c r="C8" s="5" t="s">
        <v>11</v>
      </c>
      <c r="D8" s="12">
        <v>2728.94</v>
      </c>
      <c r="E8" s="13">
        <f>D8</f>
        <v>2728.94</v>
      </c>
      <c r="F8" s="13"/>
      <c r="G8" s="9"/>
      <c r="H8" s="9"/>
      <c r="I8" s="28"/>
      <c r="L8" s="35"/>
    </row>
    <row r="9" spans="1:12" ht="15" customHeight="1">
      <c r="A9" s="78">
        <v>2</v>
      </c>
      <c r="B9" s="80" t="s">
        <v>22</v>
      </c>
      <c r="C9" s="5" t="s">
        <v>10</v>
      </c>
      <c r="D9" s="6">
        <f>D10/D22</f>
        <v>0.28662862259068206</v>
      </c>
      <c r="E9" s="7">
        <v>1</v>
      </c>
      <c r="F9" s="7"/>
      <c r="G9" s="7"/>
      <c r="H9" s="10"/>
      <c r="I9" s="29"/>
    </row>
    <row r="10" spans="1:12" ht="15.75" customHeight="1">
      <c r="A10" s="79"/>
      <c r="B10" s="81"/>
      <c r="C10" s="5" t="s">
        <v>11</v>
      </c>
      <c r="D10" s="12">
        <v>246760</v>
      </c>
      <c r="E10" s="13">
        <f>D10</f>
        <v>246760</v>
      </c>
      <c r="F10" s="13"/>
      <c r="G10" s="13"/>
      <c r="H10" s="13"/>
      <c r="I10" s="30"/>
    </row>
    <row r="11" spans="1:12" ht="15" customHeight="1">
      <c r="A11" s="78">
        <v>3</v>
      </c>
      <c r="B11" s="80" t="s">
        <v>23</v>
      </c>
      <c r="C11" s="5" t="s">
        <v>10</v>
      </c>
      <c r="D11" s="6">
        <f>D12/D22</f>
        <v>0.35828577823835256</v>
      </c>
      <c r="E11" s="7"/>
      <c r="F11" s="7">
        <v>1</v>
      </c>
      <c r="G11" s="7"/>
      <c r="H11" s="10"/>
      <c r="I11" s="29"/>
    </row>
    <row r="12" spans="1:12" ht="15.75" customHeight="1">
      <c r="A12" s="79"/>
      <c r="B12" s="81"/>
      <c r="C12" s="5" t="s">
        <v>11</v>
      </c>
      <c r="D12" s="12">
        <v>308450</v>
      </c>
      <c r="E12" s="13"/>
      <c r="F12" s="13">
        <f>D12</f>
        <v>308450</v>
      </c>
      <c r="G12" s="13"/>
      <c r="H12" s="13"/>
      <c r="I12" s="30"/>
    </row>
    <row r="13" spans="1:12" ht="15" customHeight="1">
      <c r="A13" s="78">
        <v>4</v>
      </c>
      <c r="B13" s="80" t="s">
        <v>24</v>
      </c>
      <c r="C13" s="5" t="s">
        <v>10</v>
      </c>
      <c r="D13" s="6">
        <f>D14/D22</f>
        <v>0.16485908229474114</v>
      </c>
      <c r="E13" s="7"/>
      <c r="F13" s="7"/>
      <c r="G13" s="7">
        <v>1</v>
      </c>
      <c r="H13" s="10"/>
      <c r="I13" s="29"/>
    </row>
    <row r="14" spans="1:12" ht="15.75" customHeight="1">
      <c r="A14" s="79"/>
      <c r="B14" s="81"/>
      <c r="C14" s="5" t="s">
        <v>11</v>
      </c>
      <c r="D14" s="12">
        <v>141928</v>
      </c>
      <c r="E14" s="13"/>
      <c r="F14" s="13"/>
      <c r="G14" s="13">
        <f>D14</f>
        <v>141928</v>
      </c>
      <c r="H14" s="13"/>
      <c r="I14" s="30"/>
    </row>
    <row r="15" spans="1:12" ht="15" customHeight="1">
      <c r="A15" s="78">
        <v>5</v>
      </c>
      <c r="B15" s="80" t="s">
        <v>25</v>
      </c>
      <c r="C15" s="5" t="s">
        <v>10</v>
      </c>
      <c r="D15" s="6">
        <f>D16/D22</f>
        <v>0.16485908229474114</v>
      </c>
      <c r="E15" s="7"/>
      <c r="F15" s="7"/>
      <c r="G15" s="7"/>
      <c r="H15" s="10">
        <v>1</v>
      </c>
      <c r="I15" s="29"/>
    </row>
    <row r="16" spans="1:12" ht="15.75" customHeight="1">
      <c r="A16" s="79"/>
      <c r="B16" s="81"/>
      <c r="C16" s="5" t="s">
        <v>11</v>
      </c>
      <c r="D16" s="12">
        <v>141928</v>
      </c>
      <c r="E16" s="13"/>
      <c r="F16" s="13"/>
      <c r="G16" s="13"/>
      <c r="H16" s="13">
        <f>D16</f>
        <v>141928</v>
      </c>
      <c r="I16" s="30"/>
    </row>
    <row r="17" spans="1:14" ht="14.25" customHeight="1">
      <c r="A17" s="78">
        <v>6</v>
      </c>
      <c r="B17" s="80" t="s">
        <v>26</v>
      </c>
      <c r="C17" s="5" t="s">
        <v>10</v>
      </c>
      <c r="D17" s="6">
        <f>D18/D22</f>
        <v>2.2197584065465067E-2</v>
      </c>
      <c r="E17" s="7"/>
      <c r="F17" s="7"/>
      <c r="G17" s="7"/>
      <c r="H17" s="10">
        <v>1</v>
      </c>
      <c r="I17" s="31"/>
    </row>
    <row r="18" spans="1:14" ht="14.25" customHeight="1">
      <c r="A18" s="79"/>
      <c r="B18" s="81"/>
      <c r="C18" s="5" t="s">
        <v>11</v>
      </c>
      <c r="D18" s="12">
        <v>19110.009999999998</v>
      </c>
      <c r="E18" s="42"/>
      <c r="F18" s="42"/>
      <c r="G18" s="14"/>
      <c r="H18" s="15">
        <f>D18</f>
        <v>19110.009999999998</v>
      </c>
      <c r="I18" s="32"/>
    </row>
    <row r="19" spans="1:14" ht="14.25" customHeight="1">
      <c r="A19" s="91"/>
      <c r="B19" s="93"/>
      <c r="C19" s="5"/>
      <c r="D19" s="6"/>
      <c r="E19" s="7"/>
      <c r="F19" s="7"/>
      <c r="G19" s="7"/>
      <c r="H19" s="10"/>
      <c r="I19" s="31"/>
    </row>
    <row r="20" spans="1:14" ht="14.25" customHeight="1">
      <c r="A20" s="92"/>
      <c r="B20" s="94"/>
      <c r="C20" s="5"/>
      <c r="D20" s="12"/>
      <c r="E20" s="42"/>
      <c r="F20" s="42"/>
      <c r="G20" s="14"/>
      <c r="H20" s="15"/>
      <c r="I20" s="32"/>
    </row>
    <row r="21" spans="1:14" ht="14.25" customHeight="1">
      <c r="A21" s="82" t="s">
        <v>12</v>
      </c>
      <c r="B21" s="83"/>
      <c r="C21" s="11" t="s">
        <v>8</v>
      </c>
      <c r="D21" s="6">
        <f>D17+D15+D13+D11+D9+D7</f>
        <v>1</v>
      </c>
      <c r="E21" s="7"/>
      <c r="F21" s="7"/>
      <c r="G21" s="7"/>
      <c r="H21" s="10"/>
      <c r="I21" s="31"/>
    </row>
    <row r="22" spans="1:14" ht="13.5" customHeight="1" thickBot="1">
      <c r="A22" s="84"/>
      <c r="B22" s="85"/>
      <c r="C22" s="45" t="s">
        <v>9</v>
      </c>
      <c r="D22" s="46">
        <f>E22+F22+G22+H22</f>
        <v>860904.95</v>
      </c>
      <c r="E22" s="47">
        <f>E8+E10+E12+E14+E16+E18+E20</f>
        <v>249488.94</v>
      </c>
      <c r="F22" s="48">
        <f>F8+F10+F12+F14+F16+F18+F20</f>
        <v>308450</v>
      </c>
      <c r="G22" s="47">
        <f>G14</f>
        <v>141928</v>
      </c>
      <c r="H22" s="49">
        <f>H18+H16</f>
        <v>161038.01</v>
      </c>
      <c r="I22" s="50"/>
    </row>
    <row r="23" spans="1:14" ht="31.5" customHeight="1">
      <c r="A23" s="16" t="s">
        <v>31</v>
      </c>
      <c r="B23" s="17"/>
      <c r="C23" s="17"/>
      <c r="D23" s="17"/>
      <c r="E23" s="17"/>
      <c r="F23" s="17"/>
      <c r="G23" s="17"/>
      <c r="H23" s="17"/>
      <c r="I23" s="43"/>
    </row>
    <row r="24" spans="1:14" ht="15">
      <c r="A24" s="18"/>
      <c r="B24" s="19"/>
      <c r="C24" s="19"/>
      <c r="D24" s="19"/>
      <c r="E24" s="19"/>
      <c r="F24" s="19"/>
      <c r="G24" s="19"/>
      <c r="H24" s="19"/>
      <c r="I24" s="24"/>
    </row>
    <row r="25" spans="1:14" ht="15.75" thickBot="1">
      <c r="A25" s="18"/>
      <c r="B25" s="20"/>
      <c r="C25" s="34"/>
      <c r="D25" s="34"/>
      <c r="E25" s="20"/>
      <c r="F25" s="21"/>
      <c r="G25" s="41"/>
      <c r="H25" s="36"/>
      <c r="I25" s="44"/>
      <c r="L25" s="33"/>
    </row>
    <row r="26" spans="1:14" ht="15">
      <c r="A26" s="18"/>
      <c r="B26" s="20"/>
      <c r="C26" s="39" t="s">
        <v>13</v>
      </c>
      <c r="D26" s="39"/>
      <c r="E26" s="38"/>
      <c r="F26" s="21"/>
      <c r="G26" s="52" t="s">
        <v>14</v>
      </c>
      <c r="H26" s="54"/>
      <c r="I26" s="55"/>
      <c r="L26" s="52"/>
      <c r="M26" s="52"/>
      <c r="N26" s="52"/>
    </row>
    <row r="27" spans="1:14" ht="15">
      <c r="A27" s="18"/>
      <c r="B27" s="20"/>
      <c r="C27" s="40" t="s">
        <v>16</v>
      </c>
      <c r="D27" s="40"/>
      <c r="E27" s="37"/>
      <c r="F27" s="21"/>
      <c r="G27" s="53" t="s">
        <v>15</v>
      </c>
      <c r="H27" s="53"/>
      <c r="I27" s="56"/>
      <c r="L27" s="53"/>
      <c r="M27" s="53"/>
      <c r="N27" s="53"/>
    </row>
    <row r="28" spans="1:14" ht="15">
      <c r="A28" s="18"/>
      <c r="B28" s="20"/>
      <c r="C28" s="38"/>
      <c r="D28" s="38"/>
      <c r="E28" s="38"/>
      <c r="F28" s="21"/>
      <c r="G28" s="21"/>
      <c r="H28" s="86"/>
      <c r="I28" s="87"/>
    </row>
    <row r="29" spans="1:14" ht="15.75" thickBot="1">
      <c r="A29" s="22"/>
      <c r="B29" s="23"/>
      <c r="C29" s="88"/>
      <c r="D29" s="88"/>
      <c r="E29" s="88"/>
      <c r="F29" s="23"/>
      <c r="G29" s="23"/>
      <c r="H29" s="89"/>
      <c r="I29" s="90"/>
    </row>
  </sheetData>
  <mergeCells count="32">
    <mergeCell ref="A21:B22"/>
    <mergeCell ref="H28:I28"/>
    <mergeCell ref="C29:E29"/>
    <mergeCell ref="H29:I29"/>
    <mergeCell ref="A17:A18"/>
    <mergeCell ref="B17:B18"/>
    <mergeCell ref="A19:A20"/>
    <mergeCell ref="B19:B20"/>
    <mergeCell ref="A13:A14"/>
    <mergeCell ref="B13:B14"/>
    <mergeCell ref="A15:A16"/>
    <mergeCell ref="B15:B16"/>
    <mergeCell ref="A9:A10"/>
    <mergeCell ref="B9:B10"/>
    <mergeCell ref="A11:A12"/>
    <mergeCell ref="B11:B12"/>
    <mergeCell ref="L26:N26"/>
    <mergeCell ref="L27:N27"/>
    <mergeCell ref="G26:I26"/>
    <mergeCell ref="G27:I27"/>
    <mergeCell ref="A1:I1"/>
    <mergeCell ref="A2:I2"/>
    <mergeCell ref="A3:I3"/>
    <mergeCell ref="A4:B4"/>
    <mergeCell ref="C4:D4"/>
    <mergeCell ref="E4:G4"/>
    <mergeCell ref="H4:I4"/>
    <mergeCell ref="A5:B5"/>
    <mergeCell ref="C5:G5"/>
    <mergeCell ref="H5:I5"/>
    <mergeCell ref="A7:A8"/>
    <mergeCell ref="B7:B8"/>
  </mergeCells>
  <conditionalFormatting sqref="I28">
    <cfRule type="cellIs" dxfId="3" priority="4" stopIfTrue="1" operator="equal">
      <formula>0</formula>
    </cfRule>
  </conditionalFormatting>
  <conditionalFormatting sqref="M26:M27">
    <cfRule type="cellIs" dxfId="2" priority="3" stopIfTrue="1" operator="equal">
      <formula>0</formula>
    </cfRule>
  </conditionalFormatting>
  <conditionalFormatting sqref="H26">
    <cfRule type="cellIs" dxfId="1" priority="2" stopIfTrue="1" operator="equal">
      <formula>0</formula>
    </cfRule>
  </conditionalFormatting>
  <conditionalFormatting sqref="H27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Table 1</vt:lpstr>
      <vt:lpstr>'Table 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ORÇ BELA VISTA ETAPA 02.xls</dc:title>
  <dc:creator>monte</dc:creator>
  <cp:lastModifiedBy>Larissa Facchini</cp:lastModifiedBy>
  <cp:lastPrinted>2024-03-15T13:57:09Z</cp:lastPrinted>
  <dcterms:created xsi:type="dcterms:W3CDTF">2023-09-28T00:23:39Z</dcterms:created>
  <dcterms:modified xsi:type="dcterms:W3CDTF">2024-03-15T14:02:00Z</dcterms:modified>
</cp:coreProperties>
</file>